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BuÇalışmaKitabı"/>
  <bookViews>
    <workbookView xWindow="-120" yWindow="-120" windowWidth="24240" windowHeight="13140"/>
  </bookViews>
  <sheets>
    <sheet name="1.Sınıf" sheetId="11" r:id="rId1"/>
    <sheet name="2.Sınıf" sheetId="13" r:id="rId2"/>
    <sheet name="Kenan" sheetId="17" state="hidden" r:id="rId3"/>
    <sheet name="Sedat" sheetId="18" state="hidden" r:id="rId4"/>
    <sheet name="Şahin" sheetId="19" state="hidden" r:id="rId5"/>
    <sheet name="Nazife" sheetId="20" state="hidden" r:id="rId6"/>
    <sheet name="Cağfer" sheetId="21" state="hidden" r:id="rId7"/>
    <sheet name="Toplu aktarım" sheetId="12" state="hidden" r:id="rId8"/>
  </sheets>
  <definedNames>
    <definedName name="_xlnm._FilterDatabase" localSheetId="7" hidden="1">'Toplu aktarım'!$U$2:$V$2</definedName>
    <definedName name="_xlnm.Print_Area" localSheetId="2">Kenan!$B$3:$G$13</definedName>
  </definedNames>
  <calcPr calcId="144525"/>
</workbook>
</file>

<file path=xl/calcChain.xml><?xml version="1.0" encoding="utf-8"?>
<calcChain xmlns="http://schemas.openxmlformats.org/spreadsheetml/2006/main">
  <c r="C7" i="17" l="1"/>
  <c r="D7" i="17"/>
  <c r="E7" i="17"/>
  <c r="F7" i="17"/>
  <c r="G7" i="17"/>
  <c r="D8" i="17"/>
  <c r="E8" i="17"/>
  <c r="F8" i="17"/>
  <c r="G8" i="17"/>
  <c r="D9" i="17"/>
  <c r="E9" i="17"/>
  <c r="F9" i="17"/>
  <c r="G9" i="17"/>
  <c r="C10" i="17"/>
  <c r="D10" i="17"/>
  <c r="E10" i="17"/>
  <c r="F10" i="17"/>
  <c r="G10" i="17"/>
  <c r="C11" i="17"/>
  <c r="D11" i="17"/>
  <c r="E11" i="17"/>
  <c r="F11" i="17"/>
  <c r="G11" i="17"/>
  <c r="C12" i="17"/>
  <c r="D12" i="17"/>
  <c r="E12" i="17"/>
  <c r="F12" i="17"/>
  <c r="G12" i="17"/>
  <c r="C13" i="17"/>
  <c r="D13" i="17"/>
  <c r="E13" i="17"/>
  <c r="F13" i="17"/>
  <c r="G13" i="17"/>
  <c r="D6" i="17"/>
  <c r="E6" i="17"/>
  <c r="F6" i="17"/>
  <c r="G6" i="17"/>
  <c r="C6" i="17"/>
  <c r="C7" i="20"/>
  <c r="D7" i="20"/>
  <c r="E7" i="20"/>
  <c r="F7" i="20"/>
  <c r="G7" i="20"/>
  <c r="C8" i="20"/>
  <c r="D8" i="20"/>
  <c r="E8" i="20"/>
  <c r="F8" i="20"/>
  <c r="G8" i="20"/>
  <c r="C9" i="20"/>
  <c r="D9" i="20"/>
  <c r="E9" i="20"/>
  <c r="F9" i="20"/>
  <c r="G9" i="20"/>
  <c r="C10" i="20"/>
  <c r="D10" i="20"/>
  <c r="E10" i="20"/>
  <c r="F10" i="20"/>
  <c r="G10" i="20"/>
  <c r="C11" i="20"/>
  <c r="D11" i="20"/>
  <c r="E11" i="20"/>
  <c r="F11" i="20"/>
  <c r="G11" i="20"/>
  <c r="C12" i="20"/>
  <c r="D12" i="20"/>
  <c r="E12" i="20"/>
  <c r="F12" i="20"/>
  <c r="G12" i="20"/>
  <c r="C13" i="20"/>
  <c r="D13" i="20"/>
  <c r="E13" i="20"/>
  <c r="F13" i="20"/>
  <c r="G13" i="20"/>
  <c r="G6" i="20"/>
  <c r="D6" i="20"/>
  <c r="E6" i="20"/>
  <c r="F6" i="20"/>
  <c r="E7" i="21"/>
  <c r="E8" i="21"/>
  <c r="E9" i="21"/>
  <c r="E10" i="21"/>
  <c r="E11" i="21"/>
  <c r="E12" i="21"/>
  <c r="O48" i="12"/>
  <c r="P48" i="12"/>
  <c r="Q48" i="12"/>
  <c r="R48" i="12"/>
  <c r="S48" i="12"/>
  <c r="O53" i="12"/>
  <c r="O54" i="12"/>
  <c r="R54" i="12"/>
  <c r="P47" i="12"/>
  <c r="Q47" i="12"/>
  <c r="R47" i="12"/>
  <c r="S47" i="12"/>
  <c r="P4" i="12"/>
  <c r="Q4" i="12"/>
  <c r="P3" i="12"/>
  <c r="Q3" i="12"/>
  <c r="C7" i="21"/>
  <c r="D7" i="21"/>
  <c r="F7" i="21"/>
  <c r="G7" i="21"/>
  <c r="C8" i="21"/>
  <c r="D8" i="21"/>
  <c r="F8" i="21"/>
  <c r="G8" i="21"/>
  <c r="C9" i="21"/>
  <c r="D9" i="21"/>
  <c r="F9" i="21"/>
  <c r="G9" i="21"/>
  <c r="C10" i="21"/>
  <c r="D10" i="21"/>
  <c r="F10" i="21"/>
  <c r="G10" i="21"/>
  <c r="C11" i="21"/>
  <c r="D11" i="21"/>
  <c r="F11" i="21"/>
  <c r="G11" i="21"/>
  <c r="C12" i="21"/>
  <c r="D12" i="21"/>
  <c r="F12" i="21"/>
  <c r="G12" i="21"/>
  <c r="C13" i="21"/>
  <c r="D13" i="21"/>
  <c r="E13" i="21"/>
  <c r="F13" i="21"/>
  <c r="G13" i="21"/>
  <c r="D6" i="21"/>
  <c r="E6" i="21"/>
  <c r="F6" i="21"/>
  <c r="G6" i="21"/>
  <c r="C6" i="21"/>
  <c r="O9" i="12"/>
  <c r="R3" i="12"/>
  <c r="O10" i="12"/>
  <c r="S3" i="12"/>
  <c r="R4" i="12"/>
  <c r="S4" i="12"/>
  <c r="Q54" i="12"/>
  <c r="Q53" i="12"/>
  <c r="S6" i="12"/>
  <c r="S5" i="12"/>
  <c r="S8" i="12"/>
  <c r="S7" i="12"/>
  <c r="Q10" i="12"/>
  <c r="Q9" i="12"/>
  <c r="R53" i="12"/>
  <c r="S51" i="12"/>
  <c r="S17" i="12"/>
  <c r="R18" i="12"/>
  <c r="S58" i="12"/>
  <c r="P49" i="12"/>
  <c r="O5" i="12"/>
  <c r="P64" i="12"/>
  <c r="R52" i="12"/>
  <c r="Q17" i="12"/>
  <c r="R51" i="12"/>
  <c r="O3" i="12"/>
  <c r="Q59" i="12"/>
  <c r="S18" i="12"/>
  <c r="R62" i="12"/>
  <c r="Q7" i="12"/>
  <c r="P19" i="12"/>
  <c r="O65" i="12"/>
  <c r="P54" i="12"/>
  <c r="S10" i="12"/>
  <c r="O61" i="12"/>
  <c r="S63" i="12"/>
  <c r="P15" i="12"/>
  <c r="S16" i="12"/>
  <c r="O63" i="12"/>
  <c r="P10" i="12"/>
  <c r="Q5" i="12"/>
  <c r="R16" i="12"/>
  <c r="Q18" i="12"/>
  <c r="P63" i="12"/>
  <c r="R8" i="12"/>
  <c r="S20" i="12"/>
  <c r="R7" i="12"/>
  <c r="Q21" i="12"/>
  <c r="R6" i="12"/>
  <c r="Q61" i="12"/>
  <c r="P59" i="12"/>
  <c r="R58" i="12"/>
  <c r="S64" i="12"/>
  <c r="R49" i="12"/>
  <c r="Q6" i="12"/>
  <c r="P17" i="12"/>
  <c r="P60" i="12"/>
  <c r="R17" i="12"/>
  <c r="S21" i="12"/>
  <c r="P52" i="12"/>
  <c r="P14" i="12"/>
  <c r="R61" i="12"/>
  <c r="P53" i="12"/>
  <c r="R21" i="12"/>
  <c r="Q65" i="12"/>
  <c r="O15" i="12"/>
  <c r="R15" i="12"/>
  <c r="Q63" i="12"/>
  <c r="Q15" i="12"/>
  <c r="O51" i="12"/>
  <c r="S59" i="12"/>
  <c r="R60" i="12"/>
  <c r="O6" i="12"/>
  <c r="O7" i="12"/>
  <c r="R9" i="12"/>
  <c r="O49" i="12"/>
  <c r="S49" i="12"/>
  <c r="O4" i="12"/>
  <c r="Q52" i="12"/>
  <c r="Q8" i="12"/>
  <c r="Q58" i="12"/>
  <c r="O60" i="12"/>
  <c r="P61" i="12"/>
  <c r="S50" i="12"/>
  <c r="O20" i="12"/>
  <c r="R10" i="12"/>
  <c r="P20" i="12"/>
  <c r="Q49" i="12"/>
  <c r="P9" i="12"/>
  <c r="R5" i="12"/>
  <c r="Q50" i="12"/>
  <c r="Q19" i="12"/>
  <c r="S52" i="12"/>
  <c r="S15" i="12"/>
  <c r="S65" i="12"/>
  <c r="Q62" i="12"/>
  <c r="P18" i="12"/>
  <c r="S9" i="12"/>
  <c r="O62" i="12"/>
  <c r="R14" i="12"/>
  <c r="S60" i="12"/>
  <c r="S62" i="12"/>
  <c r="S61" i="12"/>
  <c r="O19" i="12"/>
  <c r="R63" i="12"/>
  <c r="P65" i="12"/>
  <c r="Q20" i="12"/>
  <c r="S53" i="12"/>
  <c r="P5" i="12"/>
  <c r="R20" i="12"/>
  <c r="P8" i="12"/>
  <c r="R50" i="12"/>
  <c r="S19" i="12"/>
  <c r="P16" i="12"/>
  <c r="Q14" i="12"/>
  <c r="S54" i="12"/>
  <c r="R19" i="12"/>
  <c r="P6" i="12"/>
  <c r="O59" i="12"/>
  <c r="P21" i="12"/>
  <c r="R65" i="12"/>
  <c r="S14" i="12"/>
  <c r="Q64" i="12"/>
  <c r="O64" i="12"/>
  <c r="Q51" i="12"/>
  <c r="P7" i="12"/>
  <c r="P51" i="12"/>
  <c r="O16" i="12"/>
  <c r="P50" i="12"/>
  <c r="Q60" i="12"/>
  <c r="R64" i="12"/>
  <c r="P58" i="12"/>
  <c r="O8" i="12"/>
  <c r="Q16" i="12"/>
  <c r="O21" i="12"/>
  <c r="O17" i="12"/>
  <c r="O50" i="12"/>
  <c r="P62" i="12"/>
  <c r="O14" i="12"/>
  <c r="O18" i="12"/>
  <c r="R59" i="12"/>
  <c r="O52" i="12"/>
  <c r="C7" i="19" l="1"/>
  <c r="D7" i="19"/>
  <c r="E7" i="19"/>
  <c r="F7" i="19"/>
  <c r="G7" i="19"/>
  <c r="C8" i="19"/>
  <c r="D8" i="19"/>
  <c r="E8" i="19"/>
  <c r="F8" i="19"/>
  <c r="G8" i="19"/>
  <c r="C9" i="19"/>
  <c r="D9" i="19"/>
  <c r="E9" i="19"/>
  <c r="F9" i="19"/>
  <c r="G9" i="19"/>
  <c r="C10" i="19"/>
  <c r="D10" i="19"/>
  <c r="E10" i="19"/>
  <c r="F10" i="19"/>
  <c r="G10" i="19"/>
  <c r="C11" i="19"/>
  <c r="D11" i="19"/>
  <c r="E11" i="19"/>
  <c r="F11" i="19"/>
  <c r="G11" i="19"/>
  <c r="C12" i="19"/>
  <c r="D12" i="19"/>
  <c r="E12" i="19"/>
  <c r="F12" i="19"/>
  <c r="G12" i="19"/>
  <c r="C13" i="19"/>
  <c r="D13" i="19"/>
  <c r="E13" i="19"/>
  <c r="F13" i="19"/>
  <c r="G13" i="19"/>
  <c r="D6" i="19"/>
  <c r="E6" i="19"/>
  <c r="F6" i="19"/>
  <c r="G6" i="19"/>
  <c r="G7" i="18"/>
  <c r="G8" i="18"/>
  <c r="G9" i="18"/>
  <c r="G10" i="18"/>
  <c r="G11" i="18"/>
  <c r="G12" i="18"/>
  <c r="G13" i="18"/>
  <c r="F7" i="18"/>
  <c r="F8" i="18"/>
  <c r="F9" i="18"/>
  <c r="F10" i="18"/>
  <c r="F11" i="18"/>
  <c r="C6" i="20"/>
  <c r="C6" i="19" l="1"/>
  <c r="C7" i="18"/>
  <c r="D7" i="18"/>
  <c r="E7" i="18"/>
  <c r="C13" i="18"/>
  <c r="D6" i="18"/>
  <c r="E6" i="18"/>
  <c r="F6" i="18"/>
  <c r="G6" i="18"/>
  <c r="C6" i="18"/>
  <c r="I57" i="12" l="1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H58" i="12"/>
  <c r="H66" i="12"/>
  <c r="H74" i="12"/>
  <c r="H82" i="12"/>
  <c r="H59" i="12"/>
  <c r="H67" i="12"/>
  <c r="H75" i="12"/>
  <c r="H83" i="12"/>
  <c r="H60" i="12"/>
  <c r="H68" i="12"/>
  <c r="H76" i="12"/>
  <c r="H84" i="12"/>
  <c r="H61" i="12"/>
  <c r="H69" i="12"/>
  <c r="H77" i="12"/>
  <c r="H85" i="12"/>
  <c r="H62" i="12"/>
  <c r="H70" i="12"/>
  <c r="H78" i="12"/>
  <c r="H86" i="12"/>
  <c r="H63" i="12"/>
  <c r="H71" i="12"/>
  <c r="H79" i="12"/>
  <c r="H87" i="12"/>
  <c r="H64" i="12"/>
  <c r="H72" i="12"/>
  <c r="H80" i="12"/>
  <c r="H88" i="12"/>
  <c r="H57" i="12"/>
  <c r="H65" i="12"/>
  <c r="H73" i="12"/>
  <c r="H81" i="12"/>
  <c r="O47" i="12"/>
  <c r="M48" i="12"/>
  <c r="F50" i="12" s="1"/>
  <c r="M50" i="12"/>
  <c r="F52" i="12" s="1"/>
  <c r="M51" i="12"/>
  <c r="F53" i="12" s="1"/>
  <c r="M52" i="12"/>
  <c r="F54" i="12" s="1"/>
  <c r="M53" i="12"/>
  <c r="F55" i="12" s="1"/>
  <c r="M54" i="12"/>
  <c r="F56" i="12" s="1"/>
  <c r="M47" i="12"/>
  <c r="F49" i="12" s="1"/>
  <c r="H14" i="12"/>
  <c r="H22" i="12"/>
  <c r="H30" i="12"/>
  <c r="H38" i="12"/>
  <c r="H15" i="12"/>
  <c r="H23" i="12"/>
  <c r="H39" i="12"/>
  <c r="H24" i="12"/>
  <c r="H17" i="12"/>
  <c r="H25" i="12"/>
  <c r="H33" i="12"/>
  <c r="H41" i="12"/>
  <c r="H18" i="12"/>
  <c r="H26" i="12"/>
  <c r="H34" i="12"/>
  <c r="H42" i="12"/>
  <c r="H27" i="12"/>
  <c r="H43" i="12"/>
  <c r="H20" i="12"/>
  <c r="H28" i="12"/>
  <c r="H36" i="12"/>
  <c r="H44" i="12"/>
  <c r="H13" i="12"/>
  <c r="H21" i="12"/>
  <c r="H29" i="12"/>
  <c r="H37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N10" i="12"/>
  <c r="M3" i="12"/>
  <c r="N6" i="12"/>
  <c r="N5" i="12"/>
  <c r="N9" i="12"/>
  <c r="M9" i="12"/>
  <c r="O58" i="12"/>
  <c r="M6" i="12"/>
  <c r="M4" i="12"/>
  <c r="N50" i="12"/>
  <c r="M10" i="12"/>
  <c r="N4" i="12"/>
  <c r="M49" i="12"/>
  <c r="N51" i="12"/>
  <c r="N48" i="12"/>
  <c r="N53" i="12"/>
  <c r="N47" i="12"/>
  <c r="N3" i="12"/>
  <c r="M8" i="12"/>
  <c r="N49" i="12"/>
  <c r="N54" i="12"/>
  <c r="N52" i="12"/>
  <c r="N8" i="12"/>
  <c r="M7" i="12"/>
  <c r="N7" i="12"/>
  <c r="M5" i="12"/>
  <c r="G9" i="12" l="1"/>
  <c r="I9" i="12" s="1"/>
  <c r="F9" i="12"/>
  <c r="F5" i="12"/>
  <c r="F12" i="12"/>
  <c r="F8" i="12"/>
  <c r="G11" i="12"/>
  <c r="H11" i="12" s="1"/>
  <c r="G7" i="12"/>
  <c r="I7" i="12" s="1"/>
  <c r="G56" i="12"/>
  <c r="I56" i="12" s="1"/>
  <c r="G54" i="12"/>
  <c r="I54" i="12" s="1"/>
  <c r="G52" i="12"/>
  <c r="I52" i="12" s="1"/>
  <c r="G50" i="12"/>
  <c r="I50" i="12" s="1"/>
  <c r="F10" i="12"/>
  <c r="F6" i="12"/>
  <c r="G5" i="12"/>
  <c r="H5" i="12" s="1"/>
  <c r="G12" i="12"/>
  <c r="D12" i="12" s="1"/>
  <c r="G8" i="12"/>
  <c r="D8" i="12" s="1"/>
  <c r="F11" i="12"/>
  <c r="F7" i="12"/>
  <c r="G10" i="12"/>
  <c r="D10" i="12" s="1"/>
  <c r="G6" i="12"/>
  <c r="I6" i="12" s="1"/>
  <c r="G55" i="12"/>
  <c r="I55" i="12" s="1"/>
  <c r="G53" i="12"/>
  <c r="D53" i="12" s="1"/>
  <c r="G49" i="12"/>
  <c r="H49" i="12" s="1"/>
  <c r="F51" i="12"/>
  <c r="H54" i="12"/>
  <c r="D16" i="12"/>
  <c r="D15" i="12"/>
  <c r="D14" i="12"/>
  <c r="D22" i="12"/>
  <c r="D37" i="12"/>
  <c r="D26" i="12"/>
  <c r="D40" i="12"/>
  <c r="D82" i="12"/>
  <c r="D81" i="12"/>
  <c r="D66" i="12"/>
  <c r="D65" i="12"/>
  <c r="D80" i="12"/>
  <c r="D27" i="12"/>
  <c r="D19" i="12"/>
  <c r="D13" i="12"/>
  <c r="D79" i="12"/>
  <c r="D63" i="12"/>
  <c r="D64" i="12"/>
  <c r="D39" i="12"/>
  <c r="D18" i="12"/>
  <c r="D77" i="12"/>
  <c r="D61" i="12"/>
  <c r="D36" i="12"/>
  <c r="D60" i="12"/>
  <c r="D78" i="12"/>
  <c r="D76" i="12"/>
  <c r="D35" i="12"/>
  <c r="D75" i="12"/>
  <c r="D59" i="12"/>
  <c r="D43" i="12"/>
  <c r="D21" i="12"/>
  <c r="D17" i="12"/>
  <c r="D33" i="12"/>
  <c r="D73" i="12"/>
  <c r="D57" i="12"/>
  <c r="D25" i="12"/>
  <c r="D74" i="12"/>
  <c r="D32" i="12"/>
  <c r="D88" i="12"/>
  <c r="D72" i="12"/>
  <c r="D44" i="12"/>
  <c r="D31" i="12"/>
  <c r="D87" i="12"/>
  <c r="D71" i="12"/>
  <c r="D42" i="12"/>
  <c r="D28" i="12"/>
  <c r="G51" i="12"/>
  <c r="D62" i="12"/>
  <c r="D58" i="12"/>
  <c r="D41" i="12"/>
  <c r="D30" i="12"/>
  <c r="D86" i="12"/>
  <c r="D70" i="12"/>
  <c r="D38" i="12"/>
  <c r="D20" i="12"/>
  <c r="D29" i="12"/>
  <c r="D85" i="12"/>
  <c r="D69" i="12"/>
  <c r="D24" i="12"/>
  <c r="D84" i="12"/>
  <c r="D68" i="12"/>
  <c r="D34" i="12"/>
  <c r="D23" i="12"/>
  <c r="D83" i="12"/>
  <c r="D67" i="12"/>
  <c r="H19" i="12"/>
  <c r="H32" i="12"/>
  <c r="H35" i="12"/>
  <c r="H40" i="12"/>
  <c r="H16" i="12"/>
  <c r="H31" i="12"/>
  <c r="A75" i="12"/>
  <c r="A62" i="12"/>
  <c r="A22" i="12"/>
  <c r="A84" i="12"/>
  <c r="A28" i="12"/>
  <c r="A64" i="12"/>
  <c r="A79" i="12"/>
  <c r="A60" i="12"/>
  <c r="A21" i="12"/>
  <c r="A43" i="12"/>
  <c r="A69" i="12"/>
  <c r="A34" i="12"/>
  <c r="A44" i="12"/>
  <c r="A15" i="12"/>
  <c r="A76" i="12"/>
  <c r="A58" i="12"/>
  <c r="A85" i="12"/>
  <c r="A37" i="12"/>
  <c r="A18" i="12"/>
  <c r="A66" i="12"/>
  <c r="A33" i="12"/>
  <c r="A25" i="12"/>
  <c r="A27" i="12"/>
  <c r="A67" i="12"/>
  <c r="A42" i="12"/>
  <c r="A38" i="12"/>
  <c r="A80" i="12"/>
  <c r="A70" i="12"/>
  <c r="A73" i="12"/>
  <c r="A63" i="12"/>
  <c r="A39" i="12"/>
  <c r="A61" i="12"/>
  <c r="A82" i="12"/>
  <c r="A77" i="12"/>
  <c r="A41" i="12"/>
  <c r="A59" i="12"/>
  <c r="A26" i="12"/>
  <c r="A68" i="12"/>
  <c r="A74" i="12"/>
  <c r="A78" i="12"/>
  <c r="A17" i="12"/>
  <c r="A65" i="12"/>
  <c r="A20" i="12"/>
  <c r="A81" i="12"/>
  <c r="A13" i="12"/>
  <c r="A23" i="12"/>
  <c r="A72" i="12"/>
  <c r="A71" i="12"/>
  <c r="A86" i="12"/>
  <c r="A29" i="12"/>
  <c r="A83" i="12"/>
  <c r="A36" i="12"/>
  <c r="A57" i="12"/>
  <c r="A88" i="12"/>
  <c r="A30" i="12"/>
  <c r="A24" i="12"/>
  <c r="A14" i="12"/>
  <c r="A87" i="12"/>
  <c r="D5" i="12" l="1"/>
  <c r="I12" i="12"/>
  <c r="H12" i="12"/>
  <c r="H6" i="12"/>
  <c r="D9" i="12"/>
  <c r="H55" i="12"/>
  <c r="I5" i="12"/>
  <c r="H9" i="12"/>
  <c r="D55" i="12"/>
  <c r="I53" i="12"/>
  <c r="D11" i="12"/>
  <c r="D52" i="12"/>
  <c r="I11" i="12"/>
  <c r="D49" i="12"/>
  <c r="H52" i="12"/>
  <c r="H53" i="12"/>
  <c r="I49" i="12"/>
  <c r="D7" i="12"/>
  <c r="I8" i="12"/>
  <c r="D54" i="12"/>
  <c r="D56" i="12"/>
  <c r="D6" i="12"/>
  <c r="I10" i="12"/>
  <c r="H7" i="12"/>
  <c r="D50" i="12"/>
  <c r="H8" i="12"/>
  <c r="H10" i="12"/>
  <c r="H56" i="12"/>
  <c r="H50" i="12"/>
  <c r="D51" i="12"/>
  <c r="I51" i="12"/>
  <c r="H51" i="12"/>
  <c r="A6" i="12"/>
  <c r="A12" i="12"/>
  <c r="A40" i="12"/>
  <c r="A49" i="12"/>
  <c r="A53" i="12"/>
  <c r="A16" i="12"/>
  <c r="A10" i="12"/>
  <c r="A54" i="12"/>
  <c r="A11" i="12"/>
  <c r="A35" i="12"/>
  <c r="A32" i="12"/>
  <c r="A52" i="12"/>
  <c r="A7" i="12"/>
  <c r="A8" i="12"/>
  <c r="A19" i="12"/>
  <c r="A31" i="12"/>
  <c r="A5" i="12"/>
  <c r="A9" i="12"/>
  <c r="A55" i="12"/>
  <c r="A56" i="12"/>
  <c r="A50" i="12"/>
  <c r="A2" i="12" l="1" a="1"/>
  <c r="A2" i="12" s="1"/>
  <c r="A51" i="1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<sst xmlns="http://schemas.openxmlformats.org/spreadsheetml/2006/main" count="461" uniqueCount="133">
  <si>
    <t>Saat</t>
  </si>
  <si>
    <t>PAZARTESİ</t>
  </si>
  <si>
    <t>SALI</t>
  </si>
  <si>
    <t>ÇARŞAMBA</t>
  </si>
  <si>
    <t>PERŞEMBE</t>
  </si>
  <si>
    <t>CUMA</t>
  </si>
  <si>
    <t>08:00-08:50</t>
  </si>
  <si>
    <t>09:00-09:50</t>
  </si>
  <si>
    <t> A</t>
  </si>
  <si>
    <t>Şube</t>
  </si>
  <si>
    <t>Kodu</t>
  </si>
  <si>
    <t> B</t>
  </si>
  <si>
    <t>Ders</t>
  </si>
  <si>
    <t> C</t>
  </si>
  <si>
    <t>Gün</t>
  </si>
  <si>
    <t> D</t>
  </si>
  <si>
    <t>Başlangıç</t>
  </si>
  <si>
    <t>Saati</t>
  </si>
  <si>
    <t> E</t>
  </si>
  <si>
    <t>Bitiş</t>
  </si>
  <si>
    <t> F</t>
  </si>
  <si>
    <t>Derslik</t>
  </si>
  <si>
    <t> G</t>
  </si>
  <si>
    <t>Uygulama</t>
  </si>
  <si>
    <t> H</t>
  </si>
  <si>
    <t>Ortak</t>
  </si>
  <si>
    <t>Ders </t>
  </si>
  <si>
    <t> I</t>
  </si>
  <si>
    <t>Ç.K.D</t>
  </si>
  <si>
    <t>11:00-11:50</t>
  </si>
  <si>
    <t>13:00-13:50</t>
  </si>
  <si>
    <t>14:00-14:50</t>
  </si>
  <si>
    <t>10:00-10:50</t>
  </si>
  <si>
    <t>15:00-15:50</t>
  </si>
  <si>
    <t>16:00-16:50</t>
  </si>
  <si>
    <t>08:00</t>
  </si>
  <si>
    <t>08:50</t>
  </si>
  <si>
    <t>09:00</t>
  </si>
  <si>
    <t>09:50</t>
  </si>
  <si>
    <t>10:00</t>
  </si>
  <si>
    <t>10:50</t>
  </si>
  <si>
    <t>11:00</t>
  </si>
  <si>
    <t>11:50</t>
  </si>
  <si>
    <t>13:00</t>
  </si>
  <si>
    <t>13:50</t>
  </si>
  <si>
    <t>14:00</t>
  </si>
  <si>
    <t>14:50</t>
  </si>
  <si>
    <t>15:00</t>
  </si>
  <si>
    <t>15:50</t>
  </si>
  <si>
    <t>16:00</t>
  </si>
  <si>
    <t>16:50</t>
  </si>
  <si>
    <t xml:space="preserve"> </t>
  </si>
  <si>
    <t>Ders kodları</t>
  </si>
  <si>
    <t>Derslik Kodu</t>
  </si>
  <si>
    <t>Bu kısım otomatik olarak ders programından alınmaktadır. Değiştirmeyiniz!</t>
  </si>
  <si>
    <t>Bu kısım el ile doldurulacaktır</t>
  </si>
  <si>
    <t>Bu kısım otomatik olarak doldurulmaktadır. Değiştirmeyiniz!</t>
  </si>
  <si>
    <t>1;MMAT116;0;10:00;10:50;D-208;0;1;1</t>
  </si>
  <si>
    <t>1;MMAT116;0;11:00;11:50;D-208;0;1;1</t>
  </si>
  <si>
    <t>1;ELTP108;4;08:00;08:50;D-210;0;0;0</t>
  </si>
  <si>
    <t>1;ELTP108;4;09:00;09:50;D-210;0;0;0</t>
  </si>
  <si>
    <t>1;ELTSEC220;3;13:00;13:50;D-207;0;0;0</t>
  </si>
  <si>
    <t>1;ELTSEC220;3;14:00;14:50;D-207;0;0;0</t>
  </si>
  <si>
    <t>Kenan KUZULUGİL'in Haftalık Ders Programı</t>
  </si>
  <si>
    <t>Nazife ŞAHİN MACİT'in Haftalık Ders Programı</t>
  </si>
  <si>
    <t>Sedat ATASEVEN'in Haftalık Ders Programı</t>
  </si>
  <si>
    <t>Şahin SOYDAŞ'ın Haftalık Ders Programı</t>
  </si>
  <si>
    <t>Cağfer YANARATEŞ'in Haftalık Ders Programı</t>
  </si>
  <si>
    <t>1;ELTP106;0;13:00;13:50;D-210;1;0;0</t>
  </si>
  <si>
    <t>1;ELTP106;0;14:00;14:50;D-210;0;0;0</t>
  </si>
  <si>
    <t>1;YDB 118;0;15:00;15:50;D-210;0;0;0</t>
  </si>
  <si>
    <t>1;YDB 118;0;16:00;16:50;D-210;0;0;0</t>
  </si>
  <si>
    <t>1;ELTP106;1;10:00;10:50;D-210;1;0;0</t>
  </si>
  <si>
    <t>1;ELTP106;1;11:00;11:50;D-210;0;0;0</t>
  </si>
  <si>
    <t>1;TDB 102;1;13:00;13:50;D-210;0;0;0</t>
  </si>
  <si>
    <t>1;TDB 102;1;14:00;14:50;D-210;0;0;0</t>
  </si>
  <si>
    <t>1;ELTSEC101;2;10:00;10:50;D-210;0;0;0</t>
  </si>
  <si>
    <t>1;ELTSEC101;2;11:00;11:50;D-210;0;0;0</t>
  </si>
  <si>
    <t>1;ELTP104;2;13:00;13:50;D-210;0;0;0</t>
  </si>
  <si>
    <t>1;ELTP104;2;14:00;14:50;D-210;0;0;0</t>
  </si>
  <si>
    <t>1;AITB192;2;15:00;15:50;D-210;1;0;0</t>
  </si>
  <si>
    <t>1;AITB192;2;16:00;16:50;D-210;0;0;0</t>
  </si>
  <si>
    <t>1;ELTP108;3;08:00;08:50;D-210;0;0;0</t>
  </si>
  <si>
    <t>1;ELTP108;3;09:00;09:50;D-210;0;1;1</t>
  </si>
  <si>
    <t>1;ELTP104;3;10:00;10:50;D-210;0;1;1</t>
  </si>
  <si>
    <t>1;ELTP104;3;11:00;11:50;D-210;0;1;1</t>
  </si>
  <si>
    <t>1;ELTP102;4;10:00;10:50;D-201;0;0;0</t>
  </si>
  <si>
    <t>1;ELTP102;4;11:00;11:50;D-201;0;0;0</t>
  </si>
  <si>
    <t>1;ELTP202;1;08:00;08:50;D-201;0;0;0</t>
  </si>
  <si>
    <t>1;ELTP202;1;09:00;09:50;D-201;0;0;0</t>
  </si>
  <si>
    <t>1;ELTP206;1;10:00;10:50;D-207;0;0;0</t>
  </si>
  <si>
    <t>1;ELTP206;1;11:00;11:50;D-207;0;0;0</t>
  </si>
  <si>
    <t>1;ELTP202;2;08:00;08:50;D-201;0;0;0</t>
  </si>
  <si>
    <t>1;ELTP202;2;09:00;09:50;D-201;0;0;0</t>
  </si>
  <si>
    <t>1;ELTSEC208;2;10:00;10:50;D-201;0;0;0</t>
  </si>
  <si>
    <t>1;ELTSEC208;2;11:00;11:50;D-201;0;0;0</t>
  </si>
  <si>
    <t>1;ELTSEC222;3;10:00;10:50;D-208;1;0;0</t>
  </si>
  <si>
    <t>1;ELTSEC222;3;11:00;11:50;D-208;0;0;0</t>
  </si>
  <si>
    <t>1;ELTP204;4;13:00;13:50;D-202;0;0;0</t>
  </si>
  <si>
    <t>1;ELTP204;4;14:00;14:50;D-202;0;0;0</t>
  </si>
  <si>
    <t>1;ELTP204;4;15:00;15:50;D-202;0;0;0</t>
  </si>
  <si>
    <t>1;ELTP204;4;16:00;16:50;D-202;0;0;0</t>
  </si>
  <si>
    <t>1;ELTSEC212;0;13:00;13:50;D-208;1;0;0</t>
  </si>
  <si>
    <t>1;ELTSEC212;0;14:00;14:50;D-208;0;0;0</t>
  </si>
  <si>
    <t>1;ELTP206;0;15:00;15:50;D-207;0;0;0</t>
  </si>
  <si>
    <t>1;ELTP206;0;16:00;16:50;D-207;0;0;0</t>
  </si>
  <si>
    <t>1;ELTSEC222;1;13:00;13:50;D-208;1;0;0</t>
  </si>
  <si>
    <t>1;ELTSEC222;1;14:00;14:50;D-208;1;0;0</t>
  </si>
  <si>
    <t>EUID202Elektromekanik kumanda sistemleri
Öğr. Gör. Sedat Ataseven
D-208</t>
  </si>
  <si>
    <t>EUID106Sayısal Elektronik
Öğr. Gör. Sedat Ataseven
D-208</t>
  </si>
  <si>
    <t>PLC</t>
  </si>
  <si>
    <t>ELTP205 Sistem Analizi ve Devre Tasarımı-I
Öğr.Gör. Şahin SOYDAŞ
D-202</t>
  </si>
  <si>
    <t>ELTP207 Elektronik-II
Dr.Öğr.Üyesi Kenan KUZULUGİL
D-202</t>
  </si>
  <si>
    <t>ELTP209 Mikrodenetleyiciler
Dr.Öğr.Üyesi Kenan KUZULUGİL
D-201</t>
  </si>
  <si>
    <r>
      <t>ELTSEC221 Bilgisayar Destekli Devre Tasarımı II</t>
    </r>
    <r>
      <rPr>
        <i/>
        <sz val="12"/>
        <rFont val="Times New Roman"/>
        <family val="1"/>
        <charset val="162"/>
      </rPr>
      <t xml:space="preserve">
Dr.Öğr.Üyesi Kenan KUZULUGİL
</t>
    </r>
    <r>
      <rPr>
        <sz val="12"/>
        <rFont val="Times New Roman"/>
        <family val="1"/>
        <charset val="162"/>
      </rPr>
      <t>D-201</t>
    </r>
  </si>
  <si>
    <r>
      <t xml:space="preserve">ELTSEC223 Algılayıcılar Ve Dönüştürücüler
</t>
    </r>
    <r>
      <rPr>
        <i/>
        <sz val="12"/>
        <rFont val="Times New Roman"/>
        <family val="1"/>
        <charset val="162"/>
      </rPr>
      <t>Öğr.Gör. Sedat ATASEVEN</t>
    </r>
    <r>
      <rPr>
        <sz val="12"/>
        <rFont val="Times New Roman"/>
        <family val="1"/>
        <charset val="162"/>
      </rPr>
      <t xml:space="preserve">
D-202</t>
    </r>
  </si>
  <si>
    <r>
      <t xml:space="preserve">ELTSEC221 Güç Elektroniği
</t>
    </r>
    <r>
      <rPr>
        <i/>
        <sz val="12"/>
        <rFont val="Times New Roman"/>
        <family val="1"/>
        <charset val="162"/>
      </rPr>
      <t>Dr. Öğr. Üyesi Cağfer YANARATEŞ</t>
    </r>
    <r>
      <rPr>
        <sz val="12"/>
        <rFont val="Times New Roman"/>
        <family val="1"/>
        <charset val="162"/>
      </rPr>
      <t xml:space="preserve">
D-202</t>
    </r>
  </si>
  <si>
    <r>
      <t>ELTP105 Sayısal Elektronik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Öğr. Gör. Sedat ATASEVEN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D-210</t>
    </r>
  </si>
  <si>
    <t>ELTP107 Doğru Akım Devre Analizi
Öğr. Gör. Şahin SOYDAŞ
D-210</t>
  </si>
  <si>
    <r>
      <t>ELTP107 Doğru Akım Devre Analizi
Öğr. Gör. Şahin SOYDAŞ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D-210</t>
    </r>
  </si>
  <si>
    <r>
      <t>GMAT115 Genel Matematik
Dr.Öğr.Üyesi . Nazife ŞAHİN MACİT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D-210</t>
    </r>
  </si>
  <si>
    <t>ELTP103 Elektronik Meslek Bil. ve Güv.
Öğr.Gör. Sedat ATASEVEN
D-210</t>
  </si>
  <si>
    <r>
      <t>ELTP109 Bilgi ve İletişim Teknolojisi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Dr.Öğr.Üyesi Kenan KUZULUGİL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D-201</t>
    </r>
  </si>
  <si>
    <t>TDB 101 Türk Dili - I
Öğr. Gör. Mesut TOPRAK
D-109</t>
  </si>
  <si>
    <r>
      <t>DGR 101 Değerlerimiz
Öğr. Gör. İkram COŞAR</t>
    </r>
    <r>
      <rPr>
        <i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Uzem</t>
    </r>
  </si>
  <si>
    <t>DGR 101 Değerlerimiz
Öğr. Gör. İkram COŞAR
Uzem</t>
  </si>
  <si>
    <t>YDB 117 İngilizce - I
Öğr. Gör. Muhammet Emin ERBAY
D-109</t>
  </si>
  <si>
    <r>
      <t xml:space="preserve">ORTSEC201 Gönüllülük Çalışmaları
</t>
    </r>
    <r>
      <rPr>
        <i/>
        <sz val="12"/>
        <rFont val="Times New Roman"/>
        <family val="1"/>
        <charset val="162"/>
      </rPr>
      <t xml:space="preserve">Dr.Öğr.Üyesi Nazife ŞAHİN MACİT
</t>
    </r>
    <r>
      <rPr>
        <sz val="12"/>
        <rFont val="Times New Roman"/>
        <family val="1"/>
        <charset val="162"/>
      </rPr>
      <t>D-109</t>
    </r>
  </si>
  <si>
    <t>AITB191 Atatürk İlkeleri ve İnkılap Tarihi - I
Öğr. Gör. Furkan SARAÇ
D-109</t>
  </si>
  <si>
    <t>Danışmanlık
Öğr. Gör. Şahin SOYDAŞ</t>
  </si>
  <si>
    <t>Danışmanlık
Öğr. Gör. Sedat ATASEVEN</t>
  </si>
  <si>
    <t xml:space="preserve">
ELEKTRONİK VE OTOMASYON BÖLÜMÜ
ELEKTRONİK TEKNOLOJİLERİ PROGRAMI
2026-2027 ÖĞRETİM YILI GÜZ YARIYILI   HAFTALIK DERS PROGRAMI
2. SINIF</t>
  </si>
  <si>
    <r>
      <rPr>
        <b/>
        <sz val="12"/>
        <rFont val="Times New Roman"/>
        <family val="1"/>
        <charset val="162"/>
      </rPr>
      <t>ELEKTRONİK VE OTOMASYON BÖLÜMÜ
ELEKTRONİK TEKNOLOJİLERİ PROGRAMI
2026-2027 ÖĞRETİM YILI GÜZ YARIYILI   HAFTALIK DERS PROGRAMI</t>
    </r>
    <r>
      <rPr>
        <b/>
        <sz val="12"/>
        <rFont val="Times New Roman"/>
        <family val="1"/>
        <charset val="162"/>
      </rPr>
      <t xml:space="preserve">
1. SINIF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</si>
</sst>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162"/>
    </font>
    <font>
      <sz val="10"/>
      <name val="Arial"/>
      <family val="2"/>
      <charset val="162"/>
    </font>
    <font>
      <b/>
      <i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8"/>
      <name val="Arial"/>
      <family val="2"/>
      <charset val="162"/>
    </font>
    <font>
      <sz val="10"/>
      <color theme="0"/>
      <name val="Arial"/>
      <family val="2"/>
      <charset val="162"/>
    </font>
    <font>
      <sz val="10"/>
      <color rgb="FF000000"/>
      <name val="Segoe UI"/>
      <family val="2"/>
      <charset val="162"/>
    </font>
    <font>
      <b/>
      <sz val="10"/>
      <color theme="0"/>
      <name val="Arial"/>
      <family val="2"/>
      <charset val="162"/>
    </font>
    <font>
      <sz val="8"/>
      <name val="Arial"/>
      <family val="2"/>
      <charset val="162"/>
    </font>
    <font>
      <b/>
      <sz val="26"/>
      <color rgb="FFFF0000"/>
      <name val="Stencil"/>
      <family val="5"/>
    </font>
    <font>
      <sz val="10"/>
      <name val="Times New Roman"/>
      <family val="1"/>
      <charset val="162"/>
    </font>
    <font>
      <i/>
      <sz val="12"/>
      <name val="Times New Roman"/>
      <family val="1"/>
      <charset val="162"/>
    </font>
    <font>
      <sz val="12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0" borderId="0" xfId="0" applyFont="1" applyProtection="1"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1" fontId="7" fillId="5" borderId="0" xfId="0" applyNumberFormat="1" applyFont="1" applyFill="1" applyAlignment="1" applyProtection="1">
      <alignment horizontal="center" vertical="center"/>
      <protection locked="0"/>
    </xf>
    <xf numFmtId="1" fontId="7" fillId="5" borderId="12" xfId="0" applyNumberFormat="1" applyFont="1" applyFill="1" applyBorder="1" applyAlignment="1" applyProtection="1">
      <alignment horizontal="center" vertical="center"/>
      <protection locked="0"/>
    </xf>
    <xf numFmtId="1" fontId="7" fillId="5" borderId="14" xfId="0" applyNumberFormat="1" applyFont="1" applyFill="1" applyBorder="1" applyAlignment="1" applyProtection="1">
      <alignment horizontal="center" vertical="center"/>
      <protection locked="0"/>
    </xf>
    <xf numFmtId="1" fontId="7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center"/>
      <protection locked="0"/>
    </xf>
    <xf numFmtId="0" fontId="9" fillId="5" borderId="14" xfId="0" applyFont="1" applyFill="1" applyBorder="1" applyAlignment="1" applyProtection="1">
      <alignment horizontal="center"/>
      <protection locked="0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7" fillId="6" borderId="14" xfId="0" applyFont="1" applyFill="1" applyBorder="1" applyAlignment="1" applyProtection="1">
      <alignment horizontal="center"/>
      <protection locked="0"/>
    </xf>
    <xf numFmtId="0" fontId="7" fillId="6" borderId="14" xfId="0" applyFont="1" applyFill="1" applyBorder="1" applyAlignment="1">
      <alignment horizont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127000</xdr:rowOff>
    </xdr:from>
    <xdr:to>
      <xdr:col>2</xdr:col>
      <xdr:colOff>221265</xdr:colOff>
      <xdr:row>3</xdr:row>
      <xdr:rowOff>1042277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897F1B90-81CC-4181-A0DE-A82A9E973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460375"/>
          <a:ext cx="1364265" cy="1359777"/>
        </a:xfrm>
        <a:prstGeom prst="rect">
          <a:avLst/>
        </a:prstGeom>
      </xdr:spPr>
    </xdr:pic>
    <xdr:clientData/>
  </xdr:twoCellAnchor>
  <xdr:twoCellAnchor editAs="oneCell">
    <xdr:from>
      <xdr:col>6</xdr:col>
      <xdr:colOff>1889125</xdr:colOff>
      <xdr:row>2</xdr:row>
      <xdr:rowOff>127000</xdr:rowOff>
    </xdr:from>
    <xdr:to>
      <xdr:col>6</xdr:col>
      <xdr:colOff>3253390</xdr:colOff>
      <xdr:row>3</xdr:row>
      <xdr:rowOff>1042277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BBA9C31D-3D37-4790-B97C-73D20D47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8500" y="460375"/>
          <a:ext cx="1364265" cy="1359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253015</xdr:colOff>
      <xdr:row>3</xdr:row>
      <xdr:rowOff>873125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1AB35C67-4A3B-486C-AF7D-C4260A07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27001"/>
          <a:ext cx="1364265" cy="1317624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1905000</xdr:colOff>
      <xdr:row>1</xdr:row>
      <xdr:rowOff>142875</xdr:rowOff>
    </xdr:from>
    <xdr:to>
      <xdr:col>6</xdr:col>
      <xdr:colOff>3269265</xdr:colOff>
      <xdr:row>4</xdr:row>
      <xdr:rowOff>26277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45A550C3-5ECA-4A81-BC79-75B8661D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0" y="301625"/>
          <a:ext cx="1364265" cy="1359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1013012</xdr:colOff>
      <xdr:row>1</xdr:row>
      <xdr:rowOff>44823</xdr:rowOff>
    </xdr:from>
    <xdr:to>
      <xdr:col>0</xdr:col>
      <xdr:colOff>3352800</xdr:colOff>
      <xdr:row>3</xdr:row>
      <xdr:rowOff>26894</xdr:rowOff>
    </xdr:to>
    <xdr:sp macro="[0]!TopluKopyala" textlink="">
      <xdr:nvSpPr>
        <xdr:cNvPr id="11" name="Dikdörtgen: Eğimli 10">
          <a:extLst>
            <a:ext uri="{FF2B5EF4-FFF2-40B4-BE49-F238E27FC236}">
              <a16:creationId xmlns:a16="http://schemas.microsoft.com/office/drawing/2014/main" xmlns="" id="{C2C6042E-03A7-C161-C23C-579BA0FE0D8B}"/>
            </a:ext>
          </a:extLst>
        </xdr:cNvPr>
        <xdr:cNvSpPr/>
      </xdr:nvSpPr>
      <xdr:spPr bwMode="auto">
        <a:xfrm>
          <a:off x="1013012" y="206188"/>
          <a:ext cx="2339788" cy="421341"/>
        </a:xfrm>
        <a:prstGeom prst="bevel">
          <a:avLst/>
        </a:prstGeom>
        <a:solidFill>
          <a:srgbClr val="FF0000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tr-TR" sz="2400" kern="1200" spc="400" baseline="0">
              <a:solidFill>
                <a:schemeClr val="bg1"/>
              </a:solidFill>
              <a:latin typeface="Stencil" panose="040409050D0802020404" pitchFamily="82" charset="0"/>
            </a:rPr>
            <a:t>KOPYALA</a:t>
          </a:r>
          <a:endParaRPr lang="tr-TR" sz="1100" kern="1200" spc="400" baseline="0">
            <a:solidFill>
              <a:schemeClr val="bg1"/>
            </a:solidFill>
            <a:latin typeface="Stencil" panose="040409050D0802020404" pitchFamily="82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3429000</xdr:colOff>
          <xdr:row>3</xdr:row>
          <xdr:rowOff>28575</xdr:rowOff>
        </xdr:from>
        <xdr:to>
          <xdr:col>2</xdr:col>
          <xdr:colOff>76200</xdr:colOff>
          <xdr:row>4</xdr:row>
          <xdr:rowOff>133350</xdr:rowOff>
        </xdr:to>
        <xdr:sp macro="" textlink="">
          <xdr:nvSpPr>
            <xdr:cNvPr id="1031" name="Label1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B2:K16"/>
  <sheetViews>
    <sheetView showGridLines="0" tabSelected="1" view="pageBreakPreview" zoomScale="60" zoomScaleNormal="39" workbookViewId="0">
      <selection activeCell="C16" sqref="C15:H16"/>
    </sheetView>
  </sheetViews>
  <sheetFormatPr defaultRowHeight="12.75" x14ac:dyDescent="0.2"/>
  <cols>
    <col min="2" max="2" width="16.7109375" customWidth="1"/>
    <col min="3" max="3" width="45.7109375" customWidth="1"/>
    <col min="4" max="4" width="53.85546875" bestFit="1" customWidth="1"/>
    <col min="5" max="5" width="52.42578125" bestFit="1" customWidth="1"/>
    <col min="6" max="7" width="52.140625" bestFit="1" customWidth="1"/>
  </cols>
  <sheetData>
    <row r="2" spans="2:11" ht="13.5" thickBot="1" x14ac:dyDescent="0.25"/>
    <row r="3" spans="2:11" ht="34.5" customHeight="1" x14ac:dyDescent="0.2">
      <c r="B3" s="42" t="s">
        <v>132</v>
      </c>
      <c r="C3" s="43"/>
      <c r="D3" s="43"/>
      <c r="E3" s="43"/>
      <c r="F3" s="43"/>
      <c r="G3" s="44"/>
    </row>
    <row r="4" spans="2:11" ht="90.75" customHeight="1" x14ac:dyDescent="0.2">
      <c r="B4" s="45"/>
      <c r="C4" s="46"/>
      <c r="D4" s="46"/>
      <c r="E4" s="46"/>
      <c r="F4" s="46"/>
      <c r="G4" s="47"/>
    </row>
    <row r="5" spans="2:11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11" ht="72" customHeight="1" x14ac:dyDescent="0.2">
      <c r="B6" s="1" t="s">
        <v>6</v>
      </c>
      <c r="C6" s="2" t="s">
        <v>126</v>
      </c>
      <c r="D6" s="2"/>
      <c r="E6" s="2"/>
      <c r="F6" s="2"/>
      <c r="G6" s="2"/>
    </row>
    <row r="7" spans="2:11" ht="81" customHeight="1" x14ac:dyDescent="0.2">
      <c r="B7" s="3" t="s">
        <v>7</v>
      </c>
      <c r="C7" s="2" t="s">
        <v>126</v>
      </c>
      <c r="D7" s="2"/>
      <c r="E7" s="2"/>
      <c r="F7" s="2"/>
      <c r="G7" s="2"/>
    </row>
    <row r="8" spans="2:11" ht="77.25" customHeight="1" x14ac:dyDescent="0.2">
      <c r="B8" s="3" t="s">
        <v>32</v>
      </c>
      <c r="C8" s="2" t="s">
        <v>117</v>
      </c>
      <c r="D8" s="2" t="s">
        <v>120</v>
      </c>
      <c r="E8" s="2" t="s">
        <v>128</v>
      </c>
      <c r="F8" s="2" t="s">
        <v>117</v>
      </c>
      <c r="G8" s="2"/>
    </row>
    <row r="9" spans="2:11" ht="87" customHeight="1" x14ac:dyDescent="0.2">
      <c r="B9" s="3" t="s">
        <v>29</v>
      </c>
      <c r="C9" s="2" t="s">
        <v>117</v>
      </c>
      <c r="D9" s="2" t="s">
        <v>120</v>
      </c>
      <c r="E9" s="2" t="s">
        <v>128</v>
      </c>
      <c r="F9" s="2" t="s">
        <v>117</v>
      </c>
      <c r="G9" s="2"/>
    </row>
    <row r="10" spans="2:11" ht="97.5" customHeight="1" x14ac:dyDescent="0.2">
      <c r="B10" s="3" t="s">
        <v>30</v>
      </c>
      <c r="C10" s="2" t="s">
        <v>118</v>
      </c>
      <c r="D10" s="2" t="s">
        <v>121</v>
      </c>
      <c r="E10" s="2" t="s">
        <v>118</v>
      </c>
      <c r="F10" s="2" t="s">
        <v>122</v>
      </c>
      <c r="G10" s="2"/>
    </row>
    <row r="11" spans="2:11" ht="106.5" customHeight="1" x14ac:dyDescent="0.2">
      <c r="B11" s="3" t="s">
        <v>31</v>
      </c>
      <c r="C11" s="2" t="s">
        <v>119</v>
      </c>
      <c r="D11" s="2" t="s">
        <v>121</v>
      </c>
      <c r="E11" s="2" t="s">
        <v>119</v>
      </c>
      <c r="F11" s="2" t="s">
        <v>122</v>
      </c>
      <c r="G11" s="2"/>
    </row>
    <row r="12" spans="2:11" ht="84.75" customHeight="1" x14ac:dyDescent="0.2">
      <c r="B12" s="4" t="s">
        <v>33</v>
      </c>
      <c r="C12" s="2"/>
      <c r="D12" s="2" t="s">
        <v>129</v>
      </c>
      <c r="E12" s="2"/>
      <c r="F12" s="2" t="s">
        <v>123</v>
      </c>
      <c r="G12" s="2" t="s">
        <v>124</v>
      </c>
    </row>
    <row r="13" spans="2:11" ht="55.15" customHeight="1" thickBot="1" x14ac:dyDescent="0.25">
      <c r="B13" s="29" t="s">
        <v>34</v>
      </c>
      <c r="C13" s="2"/>
      <c r="D13" s="2" t="s">
        <v>129</v>
      </c>
      <c r="E13" s="2"/>
      <c r="F13" s="2" t="s">
        <v>123</v>
      </c>
      <c r="G13" s="2" t="s">
        <v>125</v>
      </c>
    </row>
    <row r="15" spans="2:11" ht="13.5" customHeight="1" x14ac:dyDescent="0.2">
      <c r="C15" s="39"/>
      <c r="D15" s="39"/>
      <c r="E15" s="39"/>
      <c r="F15" s="39"/>
      <c r="G15" s="48"/>
      <c r="H15" s="48"/>
    </row>
    <row r="16" spans="2:11" ht="15.75" x14ac:dyDescent="0.25">
      <c r="C16" s="40"/>
      <c r="D16" s="40"/>
      <c r="E16" s="41"/>
      <c r="F16" s="41"/>
      <c r="G16" s="48"/>
      <c r="H16" s="48"/>
      <c r="I16" s="38"/>
      <c r="J16" s="38"/>
      <c r="K16" s="38"/>
    </row>
  </sheetData>
  <mergeCells count="2">
    <mergeCell ref="B3:G4"/>
    <mergeCell ref="G15:H1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B1:H17"/>
  <sheetViews>
    <sheetView showGridLines="0" topLeftCell="A7" zoomScale="60" zoomScaleNormal="60" workbookViewId="0">
      <selection activeCell="C17" sqref="C16:H17"/>
    </sheetView>
  </sheetViews>
  <sheetFormatPr defaultRowHeight="12.75" x14ac:dyDescent="0.2"/>
  <cols>
    <col min="2" max="2" width="16.7109375" customWidth="1"/>
    <col min="3" max="7" width="55.7109375" customWidth="1"/>
  </cols>
  <sheetData>
    <row r="1" spans="2:8" ht="10.5" customHeight="1" thickBot="1" x14ac:dyDescent="0.25"/>
    <row r="2" spans="2:8" ht="13.5" hidden="1" thickBot="1" x14ac:dyDescent="0.25"/>
    <row r="3" spans="2:8" ht="34.5" customHeight="1" x14ac:dyDescent="0.2">
      <c r="B3" s="42" t="s">
        <v>131</v>
      </c>
      <c r="C3" s="43"/>
      <c r="D3" s="43"/>
      <c r="E3" s="43"/>
      <c r="F3" s="43"/>
      <c r="G3" s="44"/>
    </row>
    <row r="4" spans="2:8" ht="70.5" customHeight="1" x14ac:dyDescent="0.2">
      <c r="B4" s="45"/>
      <c r="C4" s="46"/>
      <c r="D4" s="46"/>
      <c r="E4" s="46"/>
      <c r="F4" s="46"/>
      <c r="G4" s="47"/>
    </row>
    <row r="5" spans="2:8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8" ht="102" customHeight="1" x14ac:dyDescent="0.2">
      <c r="B6" s="1" t="s">
        <v>6</v>
      </c>
      <c r="C6" s="31"/>
      <c r="D6" s="30"/>
      <c r="E6" s="30"/>
      <c r="F6" s="2"/>
      <c r="G6" s="37"/>
    </row>
    <row r="7" spans="2:8" ht="87" customHeight="1" x14ac:dyDescent="0.2">
      <c r="B7" s="3" t="s">
        <v>7</v>
      </c>
      <c r="C7" s="31"/>
      <c r="D7" s="30"/>
      <c r="E7" s="30"/>
      <c r="F7" s="2"/>
      <c r="G7" s="37"/>
    </row>
    <row r="8" spans="2:8" ht="87" customHeight="1" x14ac:dyDescent="0.2">
      <c r="B8" s="3" t="s">
        <v>32</v>
      </c>
      <c r="C8" s="2" t="s">
        <v>111</v>
      </c>
      <c r="D8" s="2" t="s">
        <v>114</v>
      </c>
      <c r="E8" s="2" t="s">
        <v>112</v>
      </c>
      <c r="F8" s="2" t="s">
        <v>113</v>
      </c>
      <c r="G8" s="2" t="s">
        <v>112</v>
      </c>
    </row>
    <row r="9" spans="2:8" ht="83.25" customHeight="1" x14ac:dyDescent="0.2">
      <c r="B9" s="3" t="s">
        <v>29</v>
      </c>
      <c r="C9" s="2" t="s">
        <v>111</v>
      </c>
      <c r="D9" s="2" t="s">
        <v>114</v>
      </c>
      <c r="E9" s="2" t="s">
        <v>112</v>
      </c>
      <c r="F9" s="2" t="s">
        <v>113</v>
      </c>
      <c r="G9" s="2" t="s">
        <v>112</v>
      </c>
    </row>
    <row r="10" spans="2:8" ht="86.25" customHeight="1" x14ac:dyDescent="0.2">
      <c r="B10" s="3" t="s">
        <v>30</v>
      </c>
      <c r="C10" s="2" t="s">
        <v>115</v>
      </c>
      <c r="D10" s="2" t="s">
        <v>111</v>
      </c>
      <c r="E10" s="2" t="s">
        <v>113</v>
      </c>
      <c r="F10" s="2" t="s">
        <v>130</v>
      </c>
      <c r="G10" s="2"/>
    </row>
    <row r="11" spans="2:8" ht="94.5" customHeight="1" x14ac:dyDescent="0.2">
      <c r="B11" s="3" t="s">
        <v>31</v>
      </c>
      <c r="C11" s="2" t="s">
        <v>115</v>
      </c>
      <c r="D11" s="2" t="s">
        <v>111</v>
      </c>
      <c r="E11" s="2" t="s">
        <v>113</v>
      </c>
      <c r="F11" s="2" t="s">
        <v>130</v>
      </c>
      <c r="G11" s="2" t="s">
        <v>127</v>
      </c>
    </row>
    <row r="12" spans="2:8" ht="83.25" customHeight="1" x14ac:dyDescent="0.2">
      <c r="B12" s="4" t="s">
        <v>33</v>
      </c>
      <c r="C12" s="2"/>
      <c r="D12" s="2" t="s">
        <v>116</v>
      </c>
      <c r="E12" s="2"/>
      <c r="F12" s="2"/>
      <c r="G12" s="2" t="s">
        <v>127</v>
      </c>
    </row>
    <row r="13" spans="2:8" ht="79.5" customHeight="1" thickBot="1" x14ac:dyDescent="0.25">
      <c r="B13" s="29" t="s">
        <v>34</v>
      </c>
      <c r="C13" s="2"/>
      <c r="D13" s="2" t="s">
        <v>116</v>
      </c>
      <c r="E13" s="2"/>
      <c r="F13" s="2"/>
      <c r="G13" s="2" t="s">
        <v>127</v>
      </c>
    </row>
    <row r="16" spans="2:8" ht="15" x14ac:dyDescent="0.2">
      <c r="C16" s="39"/>
      <c r="D16" s="39"/>
      <c r="E16" s="39"/>
      <c r="F16" s="39"/>
      <c r="G16" s="48"/>
      <c r="H16" s="48"/>
    </row>
    <row r="17" spans="3:8" ht="15.75" x14ac:dyDescent="0.25">
      <c r="C17" s="40"/>
      <c r="D17" s="40"/>
      <c r="E17" s="41"/>
      <c r="F17" s="41"/>
      <c r="G17" s="48"/>
      <c r="H17" s="48"/>
    </row>
  </sheetData>
  <mergeCells count="2">
    <mergeCell ref="B3:G4"/>
    <mergeCell ref="G16:H17"/>
  </mergeCells>
  <pageMargins left="0.98425196850393704" right="0.98425196850393704" top="0.98425196850393704" bottom="0.98425196850393704" header="0.51181102362204722" footer="0.51181102362204722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B2:G13"/>
  <sheetViews>
    <sheetView showGridLines="0" zoomScaleNormal="100" workbookViewId="0">
      <selection activeCell="E12" sqref="E12"/>
    </sheetView>
  </sheetViews>
  <sheetFormatPr defaultRowHeight="12.75" x14ac:dyDescent="0.2"/>
  <cols>
    <col min="2" max="2" width="12.7109375" bestFit="1" customWidth="1"/>
    <col min="3" max="3" width="36.28515625" bestFit="1" customWidth="1"/>
    <col min="4" max="4" width="39" bestFit="1" customWidth="1"/>
    <col min="5" max="6" width="41.85546875" bestFit="1" customWidth="1"/>
    <col min="7" max="7" width="36.28515625" bestFit="1" customWidth="1"/>
  </cols>
  <sheetData>
    <row r="2" spans="2:7" ht="13.5" thickBot="1" x14ac:dyDescent="0.25"/>
    <row r="3" spans="2:7" ht="34.5" customHeight="1" x14ac:dyDescent="0.2">
      <c r="B3" s="49" t="s">
        <v>63</v>
      </c>
      <c r="C3" s="50"/>
      <c r="D3" s="50"/>
      <c r="E3" s="50"/>
      <c r="F3" s="50"/>
      <c r="G3" s="51"/>
    </row>
    <row r="4" spans="2:7" ht="34.5" customHeight="1" x14ac:dyDescent="0.2">
      <c r="B4" s="52"/>
      <c r="C4" s="53"/>
      <c r="D4" s="53"/>
      <c r="E4" s="53"/>
      <c r="F4" s="53"/>
      <c r="G4" s="54"/>
    </row>
    <row r="5" spans="2:7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7" ht="49.9" customHeight="1" x14ac:dyDescent="0.2">
      <c r="B6" s="1" t="s">
        <v>6</v>
      </c>
      <c r="C6" s="2" t="str">
        <f>IF(COUNTIF('1.Sınıf'!C6,"*Kenan*")&gt;0,'1.Sınıf'!C6,IF(COUNTIF('2.Sınıf'!C6,"*Kenan*")&gt;0,'2.Sınıf'!C6,""))</f>
        <v/>
      </c>
      <c r="D6" s="2" t="str">
        <f>IF(COUNTIF('1.Sınıf'!D6,"*Kenan*")&gt;0,'1.Sınıf'!D6,IF(COUNTIF('2.Sınıf'!D6,"*Kenan*")&gt;0,'2.Sınıf'!D6,""))</f>
        <v/>
      </c>
      <c r="E6" s="2" t="str">
        <f>IF(COUNTIF('1.Sınıf'!E6,"*Kenan*")&gt;0,'1.Sınıf'!E6,IF(COUNTIF('2.Sınıf'!E6,"*Kenan*")&gt;0,'2.Sınıf'!E6,""))</f>
        <v/>
      </c>
      <c r="F6" s="2" t="str">
        <f>IF(COUNTIF('1.Sınıf'!F6,"*Kenan*")&gt;0,'1.Sınıf'!F6,IF(COUNTIF('2.Sınıf'!F6,"*Kenan*")&gt;0,'2.Sınıf'!F6,""))</f>
        <v/>
      </c>
      <c r="G6" s="2" t="str">
        <f>IF(COUNTIF('1.Sınıf'!G6,"*Kenan*")&gt;0,'1.Sınıf'!G6,IF(COUNTIF('2.Sınıf'!G6,"*Kenan*")&gt;0,'2.Sınıf'!G6,""))</f>
        <v/>
      </c>
    </row>
    <row r="7" spans="2:7" ht="49.9" customHeight="1" x14ac:dyDescent="0.2">
      <c r="B7" s="3" t="s">
        <v>7</v>
      </c>
      <c r="C7" s="2" t="str">
        <f>IF(COUNTIF('1.Sınıf'!C7,"*Kenan*")&gt;0,'1.Sınıf'!C7,IF(COUNTIF('2.Sınıf'!C7,"*Kenan*")&gt;0,'2.Sınıf'!C7,""))</f>
        <v/>
      </c>
      <c r="D7" s="2" t="str">
        <f>IF(COUNTIF('1.Sınıf'!D7,"*Kenan*")&gt;0,'1.Sınıf'!D7,IF(COUNTIF('2.Sınıf'!D7,"*Kenan*")&gt;0,'2.Sınıf'!D7,""))</f>
        <v/>
      </c>
      <c r="E7" s="2" t="str">
        <f>IF(COUNTIF('1.Sınıf'!E7,"*Kenan*")&gt;0,'1.Sınıf'!E7,IF(COUNTIF('2.Sınıf'!E7,"*Kenan*")&gt;0,'2.Sınıf'!E7,""))</f>
        <v/>
      </c>
      <c r="F7" s="2" t="str">
        <f>IF(COUNTIF('1.Sınıf'!F7,"*Kenan*")&gt;0,'1.Sınıf'!F7,IF(COUNTIF('2.Sınıf'!F7,"*Kenan*")&gt;0,'2.Sınıf'!F7,""))</f>
        <v/>
      </c>
      <c r="G7" s="2" t="str">
        <f>IF(COUNTIF('1.Sınıf'!G7,"*Kenan*")&gt;0,'1.Sınıf'!G7,IF(COUNTIF('2.Sınıf'!G7,"*Kenan*")&gt;0,'2.Sınıf'!G7,""))</f>
        <v/>
      </c>
    </row>
    <row r="8" spans="2:7" ht="49.9" customHeight="1" x14ac:dyDescent="0.2">
      <c r="B8" s="3" t="s">
        <v>32</v>
      </c>
      <c r="C8" s="2" t="s">
        <v>110</v>
      </c>
      <c r="D8" s="2" t="str">
        <f>IF(COUNTIF('1.Sınıf'!D8,"*Kenan*")&gt;0,'1.Sınıf'!D8,IF(COUNTIF('2.Sınıf'!D8,"*Kenan*")&gt;0,'2.Sınıf'!D8,""))</f>
        <v>ELTSEC221 Bilgisayar Destekli Devre Tasarımı II
Dr.Öğr.Üyesi Kenan KUZULUGİL
D-201</v>
      </c>
      <c r="E8" s="2" t="str">
        <f>IF(COUNTIF('1.Sınıf'!E8,"*Kenan*")&gt;0,'1.Sınıf'!E8,IF(COUNTIF('2.Sınıf'!E8,"*Kenan*")&gt;0,'2.Sınıf'!E8,""))</f>
        <v>ELTP207 Elektronik-II
Dr.Öğr.Üyesi Kenan KUZULUGİL
D-202</v>
      </c>
      <c r="F8" s="2" t="str">
        <f>IF(COUNTIF('1.Sınıf'!F8,"*Kenan*")&gt;0,'1.Sınıf'!F8,IF(COUNTIF('2.Sınıf'!F8,"*Kenan*")&gt;0,'2.Sınıf'!F8,""))</f>
        <v>ELTP209 Mikrodenetleyiciler
Dr.Öğr.Üyesi Kenan KUZULUGİL
D-201</v>
      </c>
      <c r="G8" s="2" t="str">
        <f>IF(COUNTIF('1.Sınıf'!G8,"*Kenan*")&gt;0,'1.Sınıf'!G8,IF(COUNTIF('2.Sınıf'!G8,"*Kenan*")&gt;0,'2.Sınıf'!G8,""))</f>
        <v>ELTP207 Elektronik-II
Dr.Öğr.Üyesi Kenan KUZULUGİL
D-202</v>
      </c>
    </row>
    <row r="9" spans="2:7" ht="49.9" customHeight="1" x14ac:dyDescent="0.2">
      <c r="B9" s="3" t="s">
        <v>29</v>
      </c>
      <c r="C9" s="2" t="s">
        <v>110</v>
      </c>
      <c r="D9" s="2" t="str">
        <f>IF(COUNTIF('1.Sınıf'!D9,"*Kenan*")&gt;0,'1.Sınıf'!D9,IF(COUNTIF('2.Sınıf'!D9,"*Kenan*")&gt;0,'2.Sınıf'!D9,""))</f>
        <v>ELTSEC221 Bilgisayar Destekli Devre Tasarımı II
Dr.Öğr.Üyesi Kenan KUZULUGİL
D-201</v>
      </c>
      <c r="E9" s="2" t="str">
        <f>IF(COUNTIF('1.Sınıf'!E9,"*Kenan*")&gt;0,'1.Sınıf'!E9,IF(COUNTIF('2.Sınıf'!E9,"*Kenan*")&gt;0,'2.Sınıf'!E9,""))</f>
        <v>ELTP207 Elektronik-II
Dr.Öğr.Üyesi Kenan KUZULUGİL
D-202</v>
      </c>
      <c r="F9" s="2" t="str">
        <f>IF(COUNTIF('1.Sınıf'!F9,"*Kenan*")&gt;0,'1.Sınıf'!F9,IF(COUNTIF('2.Sınıf'!F9,"*Kenan*")&gt;0,'2.Sınıf'!F9,""))</f>
        <v>ELTP209 Mikrodenetleyiciler
Dr.Öğr.Üyesi Kenan KUZULUGİL
D-201</v>
      </c>
      <c r="G9" s="2" t="str">
        <f>IF(COUNTIF('1.Sınıf'!G9,"*Kenan*")&gt;0,'1.Sınıf'!G9,IF(COUNTIF('2.Sınıf'!G9,"*Kenan*")&gt;0,'2.Sınıf'!G9,""))</f>
        <v>ELTP207 Elektronik-II
Dr.Öğr.Üyesi Kenan KUZULUGİL
D-202</v>
      </c>
    </row>
    <row r="10" spans="2:7" ht="49.9" customHeight="1" x14ac:dyDescent="0.2">
      <c r="B10" s="3" t="s">
        <v>30</v>
      </c>
      <c r="C10" s="2" t="str">
        <f>IF(COUNTIF('1.Sınıf'!C10,"*Kenan*")&gt;0,'1.Sınıf'!C10,IF(COUNTIF('2.Sınıf'!C10,"*Kenan*")&gt;0,'2.Sınıf'!C10,""))</f>
        <v/>
      </c>
      <c r="D10" s="2" t="str">
        <f>IF(COUNTIF('1.Sınıf'!D10,"*Kenan*")&gt;0,'1.Sınıf'!D10,IF(COUNTIF('2.Sınıf'!D10,"*Kenan*")&gt;0,'2.Sınıf'!D10,""))</f>
        <v/>
      </c>
      <c r="E10" s="2" t="str">
        <f>IF(COUNTIF('1.Sınıf'!E10,"*Kenan*")&gt;0,'1.Sınıf'!E10,IF(COUNTIF('2.Sınıf'!E10,"*Kenan*")&gt;0,'2.Sınıf'!E10,""))</f>
        <v>ELTP209 Mikrodenetleyiciler
Dr.Öğr.Üyesi Kenan KUZULUGİL
D-201</v>
      </c>
      <c r="F10" s="2" t="str">
        <f>IF(COUNTIF('1.Sınıf'!F10,"*Kenan*")&gt;0,'1.Sınıf'!F10,IF(COUNTIF('2.Sınıf'!F10,"*Kenan*")&gt;0,'2.Sınıf'!F10,""))</f>
        <v>ELTP109 Bilgi ve İletişim Teknolojisi
Dr.Öğr.Üyesi Kenan KUZULUGİL
D-201</v>
      </c>
      <c r="G10" s="2" t="str">
        <f>IF(COUNTIF('1.Sınıf'!G10,"*Kenan*")&gt;0,'1.Sınıf'!G10,IF(COUNTIF('2.Sınıf'!G10,"*Kenan*")&gt;0,'2.Sınıf'!G10,""))</f>
        <v/>
      </c>
    </row>
    <row r="11" spans="2:7" ht="49.9" customHeight="1" x14ac:dyDescent="0.2">
      <c r="B11" s="3" t="s">
        <v>31</v>
      </c>
      <c r="C11" s="2" t="str">
        <f>IF(COUNTIF('1.Sınıf'!C11,"*Kenan*")&gt;0,'1.Sınıf'!C11,IF(COUNTIF('2.Sınıf'!C11,"*Kenan*")&gt;0,'2.Sınıf'!C11,""))</f>
        <v/>
      </c>
      <c r="D11" s="2" t="str">
        <f>IF(COUNTIF('1.Sınıf'!D11,"*Kenan*")&gt;0,'1.Sınıf'!D11,IF(COUNTIF('2.Sınıf'!D11,"*Kenan*")&gt;0,'2.Sınıf'!D11,""))</f>
        <v/>
      </c>
      <c r="E11" s="2" t="str">
        <f>IF(COUNTIF('1.Sınıf'!E11,"*Kenan*")&gt;0,'1.Sınıf'!E11,IF(COUNTIF('2.Sınıf'!E11,"*Kenan*")&gt;0,'2.Sınıf'!E11,""))</f>
        <v>ELTP209 Mikrodenetleyiciler
Dr.Öğr.Üyesi Kenan KUZULUGİL
D-201</v>
      </c>
      <c r="F11" s="2" t="str">
        <f>IF(COUNTIF('1.Sınıf'!F11,"*Kenan*")&gt;0,'1.Sınıf'!F11,IF(COUNTIF('2.Sınıf'!F11,"*Kenan*")&gt;0,'2.Sınıf'!F11,""))</f>
        <v>ELTP109 Bilgi ve İletişim Teknolojisi
Dr.Öğr.Üyesi Kenan KUZULUGİL
D-201</v>
      </c>
      <c r="G11" s="2" t="str">
        <f>IF(COUNTIF('1.Sınıf'!G11,"*Kenan*")&gt;0,'1.Sınıf'!G11,IF(COUNTIF('2.Sınıf'!G11,"*Kenan*")&gt;0,'2.Sınıf'!G11,""))</f>
        <v/>
      </c>
    </row>
    <row r="12" spans="2:7" ht="49.9" customHeight="1" x14ac:dyDescent="0.2">
      <c r="B12" s="4" t="s">
        <v>33</v>
      </c>
      <c r="C12" s="2" t="str">
        <f>IF(COUNTIF('1.Sınıf'!C12,"*Kenan*")&gt;0,'1.Sınıf'!C12,IF(COUNTIF('2.Sınıf'!C12,"*Kenan*")&gt;0,'2.Sınıf'!C12,""))</f>
        <v/>
      </c>
      <c r="D12" s="2" t="str">
        <f>IF(COUNTIF('1.Sınıf'!D12,"*Kenan*")&gt;0,'1.Sınıf'!D12,IF(COUNTIF('2.Sınıf'!D12,"*Kenan*")&gt;0,'2.Sınıf'!D12,""))</f>
        <v/>
      </c>
      <c r="E12" s="2" t="str">
        <f>IF(COUNTIF('1.Sınıf'!E12,"*Kenan*")&gt;0,'1.Sınıf'!E12,IF(COUNTIF('2.Sınıf'!E12,"*Kenan*")&gt;0,'2.Sınıf'!E12,""))</f>
        <v/>
      </c>
      <c r="F12" s="2" t="str">
        <f>IF(COUNTIF('1.Sınıf'!F12,"*Kenan*")&gt;0,'1.Sınıf'!F12,IF(COUNTIF('2.Sınıf'!F12,"*Kenan*")&gt;0,'2.Sınıf'!F12,""))</f>
        <v/>
      </c>
      <c r="G12" s="2" t="str">
        <f>IF(COUNTIF('1.Sınıf'!G12,"*Kenan*")&gt;0,'1.Sınıf'!G12,IF(COUNTIF('2.Sınıf'!G12,"*Kenan*")&gt;0,'2.Sınıf'!G12,""))</f>
        <v/>
      </c>
    </row>
    <row r="13" spans="2:7" ht="49.9" customHeight="1" thickBot="1" x14ac:dyDescent="0.25">
      <c r="B13" s="29" t="s">
        <v>34</v>
      </c>
      <c r="C13" s="2" t="str">
        <f>IF(COUNTIF('1.Sınıf'!C13,"*Kenan*")&gt;0,'1.Sınıf'!C13,IF(COUNTIF('2.Sınıf'!C13,"*Kenan*")&gt;0,'2.Sınıf'!C13,""))</f>
        <v/>
      </c>
      <c r="D13" s="2" t="str">
        <f>IF(COUNTIF('1.Sınıf'!D13,"*Kenan*")&gt;0,'1.Sınıf'!D13,IF(COUNTIF('2.Sınıf'!D13,"*Kenan*")&gt;0,'2.Sınıf'!D13,""))</f>
        <v/>
      </c>
      <c r="E13" s="2" t="str">
        <f>IF(COUNTIF('1.Sınıf'!E13,"*Kenan*")&gt;0,'1.Sınıf'!E13,IF(COUNTIF('2.Sınıf'!E13,"*Kenan*")&gt;0,'2.Sınıf'!E13,""))</f>
        <v/>
      </c>
      <c r="F13" s="2" t="str">
        <f>IF(COUNTIF('1.Sınıf'!F13,"*Kenan*")&gt;0,'1.Sınıf'!F13,IF(COUNTIF('2.Sınıf'!F13,"*Kenan*")&gt;0,'2.Sınıf'!F13,""))</f>
        <v/>
      </c>
      <c r="G13" s="2" t="str">
        <f>IF(COUNTIF('1.Sınıf'!G13,"*Kenan*")&gt;0,'1.Sınıf'!G13,IF(COUNTIF('2.Sınıf'!G13,"*Kenan*")&gt;0,'2.Sınıf'!G13,""))</f>
        <v/>
      </c>
    </row>
  </sheetData>
  <mergeCells count="1">
    <mergeCell ref="B3:G4"/>
  </mergeCell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/>
  <dimension ref="B2:G13"/>
  <sheetViews>
    <sheetView showGridLines="0" zoomScale="73" zoomScaleNormal="85" workbookViewId="0">
      <selection activeCell="E12" sqref="E12"/>
    </sheetView>
  </sheetViews>
  <sheetFormatPr defaultRowHeight="12.75" x14ac:dyDescent="0.2"/>
  <cols>
    <col min="2" max="2" width="16.7109375" customWidth="1"/>
    <col min="3" max="3" width="50.5703125" bestFit="1" customWidth="1"/>
    <col min="4" max="4" width="45.140625" bestFit="1" customWidth="1"/>
    <col min="5" max="5" width="50.5703125" bestFit="1" customWidth="1"/>
    <col min="6" max="6" width="45.5703125" bestFit="1" customWidth="1"/>
    <col min="7" max="7" width="47.5703125" customWidth="1"/>
  </cols>
  <sheetData>
    <row r="2" spans="2:7" ht="13.5" thickBot="1" x14ac:dyDescent="0.25"/>
    <row r="3" spans="2:7" ht="34.5" customHeight="1" x14ac:dyDescent="0.2">
      <c r="B3" s="49" t="s">
        <v>65</v>
      </c>
      <c r="C3" s="50"/>
      <c r="D3" s="50"/>
      <c r="E3" s="50"/>
      <c r="F3" s="50"/>
      <c r="G3" s="51"/>
    </row>
    <row r="4" spans="2:7" ht="34.5" customHeight="1" x14ac:dyDescent="0.2">
      <c r="B4" s="52"/>
      <c r="C4" s="53"/>
      <c r="D4" s="53"/>
      <c r="E4" s="53"/>
      <c r="F4" s="53"/>
      <c r="G4" s="54"/>
    </row>
    <row r="5" spans="2:7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7" ht="49.9" customHeight="1" x14ac:dyDescent="0.2">
      <c r="B6" s="1" t="s">
        <v>6</v>
      </c>
      <c r="C6" s="2" t="str">
        <f>IF(COUNTIF('1.Sınıf'!C6,"*Sedat*")&gt;0,'1.Sınıf'!C6,IF(COUNTIF('2.Sınıf'!C6,"*Sedat*")&gt;0,'2.Sınıf'!C6,""))</f>
        <v/>
      </c>
      <c r="D6" s="2" t="str">
        <f>IF(COUNTIF('1.Sınıf'!D6,"*Sedat*")&gt;0,'1.Sınıf'!D6,IF(COUNTIF('2.Sınıf'!D6,"*Sedat*")&gt;0,'2.Sınıf'!D6,""))</f>
        <v/>
      </c>
      <c r="E6" s="2" t="str">
        <f>IF(COUNTIF('1.Sınıf'!E6,"*Sedat*")&gt;0,'1.Sınıf'!E6,IF(COUNTIF('2.Sınıf'!E6,"*Sedat*")&gt;0,'2.Sınıf'!E6,""))</f>
        <v/>
      </c>
      <c r="F6" s="2" t="str">
        <f>IF(COUNTIF('1.Sınıf'!F6,"*Sedat*")&gt;0,'1.Sınıf'!F6,IF(COUNTIF('2.Sınıf'!F6,"*Sedat*")&gt;0,'2.Sınıf'!F6,""))</f>
        <v/>
      </c>
      <c r="G6" s="2" t="str">
        <f>IF(COUNTIF('1.Sınıf'!G6,"*Sedat*")&gt;0,'1.Sınıf'!G6,IF(COUNTIF('2.Sınıf'!G6,"*Sedat*")&gt;0,'2.Sınıf'!G6,""))</f>
        <v/>
      </c>
    </row>
    <row r="7" spans="2:7" ht="49.9" customHeight="1" x14ac:dyDescent="0.2">
      <c r="B7" s="3" t="s">
        <v>7</v>
      </c>
      <c r="C7" s="2" t="str">
        <f>IF(COUNTIF('1.Sınıf'!C7,"*Sedat*")&gt;0,'1.Sınıf'!C7,IF(COUNTIF('2.Sınıf'!C7,"*Sedat*")&gt;0,'2.Sınıf'!C7,""))</f>
        <v/>
      </c>
      <c r="D7" s="2" t="str">
        <f>IF(COUNTIF('1.Sınıf'!D7,"*Sedat*")&gt;0,'1.Sınıf'!D7,IF(COUNTIF('2.Sınıf'!D7,"*Sedat*")&gt;0,'2.Sınıf'!D7,""))</f>
        <v/>
      </c>
      <c r="E7" s="2" t="str">
        <f>IF(COUNTIF('1.Sınıf'!E7,"*Sedat*")&gt;0,'1.Sınıf'!E7,IF(COUNTIF('2.Sınıf'!E7,"*Sedat*")&gt;0,'2.Sınıf'!E7,""))</f>
        <v/>
      </c>
      <c r="F7" s="2" t="str">
        <f>IF(COUNTIF('1.Sınıf'!F7,"*Sedat*")&gt;0,'1.Sınıf'!F7,IF(COUNTIF('2.Sınıf'!F7,"*Sedat*")&gt;0,'2.Sınıf'!F7,""))</f>
        <v/>
      </c>
      <c r="G7" s="2" t="str">
        <f>IF(COUNTIF('1.Sınıf'!G7,"*Sedat*")&gt;0,'1.Sınıf'!G7,IF(COUNTIF('2.Sınıf'!G7,"*Sedat*")&gt;0,'2.Sınıf'!G7,""))</f>
        <v/>
      </c>
    </row>
    <row r="8" spans="2:7" ht="49.9" customHeight="1" x14ac:dyDescent="0.2">
      <c r="B8" s="3" t="s">
        <v>32</v>
      </c>
      <c r="C8" s="35"/>
      <c r="D8" s="36" t="s">
        <v>108</v>
      </c>
      <c r="E8" s="36" t="s">
        <v>108</v>
      </c>
      <c r="F8" s="2" t="str">
        <f>IF(COUNTIF('1.Sınıf'!F8,"*Sedat*")&gt;0,'1.Sınıf'!F8,IF(COUNTIF('2.Sınıf'!F8,"*Sedat*")&gt;0,'2.Sınıf'!F8,""))</f>
        <v>ELTP105 Sayısal Elektronik
Öğr. Gör. Sedat ATASEVEN
D-210</v>
      </c>
      <c r="G8" s="2" t="str">
        <f>IF(COUNTIF('1.Sınıf'!G8,"*Sedat*")&gt;0,'1.Sınıf'!G8,IF(COUNTIF('2.Sınıf'!G8,"*Sedat*")&gt;0,'2.Sınıf'!G8,""))</f>
        <v/>
      </c>
    </row>
    <row r="9" spans="2:7" ht="49.9" customHeight="1" x14ac:dyDescent="0.2">
      <c r="B9" s="3" t="s">
        <v>29</v>
      </c>
      <c r="C9" s="35"/>
      <c r="D9" s="36" t="s">
        <v>108</v>
      </c>
      <c r="E9" s="36" t="s">
        <v>108</v>
      </c>
      <c r="F9" s="2" t="str">
        <f>IF(COUNTIF('1.Sınıf'!F9,"*Sedat*")&gt;0,'1.Sınıf'!F9,IF(COUNTIF('2.Sınıf'!F9,"*Sedat*")&gt;0,'2.Sınıf'!F9,""))</f>
        <v>ELTP105 Sayısal Elektronik
Öğr. Gör. Sedat ATASEVEN
D-210</v>
      </c>
      <c r="G9" s="2" t="str">
        <f>IF(COUNTIF('1.Sınıf'!G9,"*Sedat*")&gt;0,'1.Sınıf'!G9,IF(COUNTIF('2.Sınıf'!G9,"*Sedat*")&gt;0,'2.Sınıf'!G9,""))</f>
        <v/>
      </c>
    </row>
    <row r="10" spans="2:7" ht="49.9" customHeight="1" x14ac:dyDescent="0.2">
      <c r="B10" s="3" t="s">
        <v>30</v>
      </c>
      <c r="C10" s="36" t="s">
        <v>109</v>
      </c>
      <c r="D10" s="36"/>
      <c r="E10" s="36"/>
      <c r="F10" s="2" t="str">
        <f>IF(COUNTIF('1.Sınıf'!G8,"*Sedat*")&gt;0,'1.Sınıf'!G8,IF(COUNTIF('2.Sınıf'!F10,"*Sedat*")&gt;0,'2.Sınıf'!F10,""))</f>
        <v>Danışmanlık
Öğr. Gör. Sedat ATASEVEN</v>
      </c>
      <c r="G10" s="2" t="str">
        <f>IF(COUNTIF('1.Sınıf'!G10,"*Sedat*")&gt;0,'1.Sınıf'!G10,IF(COUNTIF('2.Sınıf'!G10,"*Sedat*")&gt;0,'2.Sınıf'!G10,""))</f>
        <v/>
      </c>
    </row>
    <row r="11" spans="2:7" ht="49.9" customHeight="1" x14ac:dyDescent="0.2">
      <c r="B11" s="3" t="s">
        <v>31</v>
      </c>
      <c r="C11" s="36" t="s">
        <v>109</v>
      </c>
      <c r="D11" s="36"/>
      <c r="E11" s="36"/>
      <c r="F11" s="2" t="str">
        <f>IF(COUNTIF('1.Sınıf'!G9,"*Sedat*")&gt;0,'1.Sınıf'!G9,IF(COUNTIF('2.Sınıf'!F11,"*Sedat*")&gt;0,'2.Sınıf'!F11,""))</f>
        <v>Danışmanlık
Öğr. Gör. Sedat ATASEVEN</v>
      </c>
      <c r="G11" s="2" t="str">
        <f>IF(COUNTIF('1.Sınıf'!G11,"*Sedat*")&gt;0,'1.Sınıf'!G11,IF(COUNTIF('2.Sınıf'!G11,"*Sedat*")&gt;0,'2.Sınıf'!G11,""))</f>
        <v/>
      </c>
    </row>
    <row r="12" spans="2:7" ht="49.9" customHeight="1" x14ac:dyDescent="0.2">
      <c r="B12" s="4" t="s">
        <v>33</v>
      </c>
      <c r="C12" s="2"/>
      <c r="D12" s="36"/>
      <c r="E12" s="36"/>
      <c r="F12" s="36" t="s">
        <v>109</v>
      </c>
      <c r="G12" s="2" t="str">
        <f>IF(COUNTIF('1.Sınıf'!G12,"*Sedat*")&gt;0,'1.Sınıf'!G12,IF(COUNTIF('2.Sınıf'!G12,"*Sedat*")&gt;0,'2.Sınıf'!G12,""))</f>
        <v/>
      </c>
    </row>
    <row r="13" spans="2:7" ht="49.9" customHeight="1" thickBot="1" x14ac:dyDescent="0.25">
      <c r="B13" s="29" t="s">
        <v>34</v>
      </c>
      <c r="C13" s="2" t="str">
        <f>IF(COUNTIF('1.Sınıf'!C13,"*Sedat*")&gt;0,'1.Sınıf'!C13,IF(COUNTIF('2.Sınıf'!C13,"*Sedat*")&gt;0,'2.Sınıf'!C13,""))</f>
        <v/>
      </c>
      <c r="D13" s="36"/>
      <c r="E13" s="36"/>
      <c r="F13" s="36" t="s">
        <v>109</v>
      </c>
      <c r="G13" s="2" t="str">
        <f>IF(COUNTIF('1.Sınıf'!G13,"*Sedat*")&gt;0,'1.Sınıf'!G13,IF(COUNTIF('2.Sınıf'!G13,"*Sedat*")&gt;0,'2.Sınıf'!G13,""))</f>
        <v/>
      </c>
    </row>
  </sheetData>
  <mergeCells count="1">
    <mergeCell ref="B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/>
  <dimension ref="B2:G13"/>
  <sheetViews>
    <sheetView showGridLines="0" topLeftCell="A2" zoomScale="73" zoomScaleNormal="85" workbookViewId="0">
      <selection activeCell="E12" sqref="E12"/>
    </sheetView>
  </sheetViews>
  <sheetFormatPr defaultRowHeight="12.75" x14ac:dyDescent="0.2"/>
  <cols>
    <col min="2" max="2" width="16.7109375" customWidth="1"/>
    <col min="3" max="3" width="50.5703125" bestFit="1" customWidth="1"/>
    <col min="4" max="4" width="48.140625" bestFit="1" customWidth="1"/>
    <col min="5" max="5" width="44.28515625" bestFit="1" customWidth="1"/>
    <col min="6" max="6" width="48.140625" bestFit="1" customWidth="1"/>
    <col min="7" max="7" width="47.5703125" customWidth="1"/>
  </cols>
  <sheetData>
    <row r="2" spans="2:7" ht="13.5" thickBot="1" x14ac:dyDescent="0.25"/>
    <row r="3" spans="2:7" ht="34.5" customHeight="1" x14ac:dyDescent="0.2">
      <c r="B3" s="49" t="s">
        <v>66</v>
      </c>
      <c r="C3" s="50"/>
      <c r="D3" s="50"/>
      <c r="E3" s="50"/>
      <c r="F3" s="50"/>
      <c r="G3" s="51"/>
    </row>
    <row r="4" spans="2:7" ht="34.5" customHeight="1" x14ac:dyDescent="0.2">
      <c r="B4" s="52"/>
      <c r="C4" s="53"/>
      <c r="D4" s="53"/>
      <c r="E4" s="53"/>
      <c r="F4" s="53"/>
      <c r="G4" s="54"/>
    </row>
    <row r="5" spans="2:7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7" ht="49.9" customHeight="1" x14ac:dyDescent="0.2">
      <c r="B6" s="1" t="s">
        <v>6</v>
      </c>
      <c r="C6" s="2" t="str">
        <f>IF(COUNTIF('1.Sınıf'!C6,"*Soydaş*")&gt;0,'1.Sınıf'!C6,IF(COUNTIF('2.Sınıf'!C6,"*Soydaş*")&gt;0,'2.Sınıf'!C6,""))</f>
        <v/>
      </c>
      <c r="D6" s="2" t="str">
        <f>IF(COUNTIF('1.Sınıf'!D6,"*Soydaş*")&gt;0,'1.Sınıf'!D6,IF(COUNTIF('2.Sınıf'!D6,"*Soydaş*")&gt;0,'2.Sınıf'!D6,""))</f>
        <v/>
      </c>
      <c r="E6" s="2" t="str">
        <f>IF(COUNTIF('1.Sınıf'!E6,"*Soydaş*")&gt;0,'1.Sınıf'!E6,IF(COUNTIF('2.Sınıf'!E6,"*Soydaş*")&gt;0,'2.Sınıf'!E6,""))</f>
        <v/>
      </c>
      <c r="F6" s="2" t="str">
        <f>IF(COUNTIF('1.Sınıf'!F6,"*Soydaş*")&gt;0,'1.Sınıf'!F6,IF(COUNTIF('2.Sınıf'!F6,"*Soydaş*")&gt;0,'2.Sınıf'!F6,""))</f>
        <v/>
      </c>
      <c r="G6" s="2" t="str">
        <f>IF(COUNTIF('1.Sınıf'!G6,"*Soydaş*")&gt;0,'1.Sınıf'!G6,IF(COUNTIF('2.Sınıf'!G6,"*Soydaş*")&gt;0,'2.Sınıf'!G6,""))</f>
        <v/>
      </c>
    </row>
    <row r="7" spans="2:7" ht="49.9" customHeight="1" x14ac:dyDescent="0.2">
      <c r="B7" s="3" t="s">
        <v>7</v>
      </c>
      <c r="C7" s="2" t="str">
        <f>IF(COUNTIF('1.Sınıf'!C7,"*Soydaş*")&gt;0,'1.Sınıf'!C7,IF(COUNTIF('2.Sınıf'!C7,"*Soydaş*")&gt;0,'2.Sınıf'!C7,""))</f>
        <v/>
      </c>
      <c r="D7" s="2" t="str">
        <f>IF(COUNTIF('1.Sınıf'!D7,"*Soydaş*")&gt;0,'1.Sınıf'!D7,IF(COUNTIF('2.Sınıf'!D7,"*Soydaş*")&gt;0,'2.Sınıf'!D7,""))</f>
        <v/>
      </c>
      <c r="E7" s="2" t="str">
        <f>IF(COUNTIF('1.Sınıf'!E7,"*Soydaş*")&gt;0,'1.Sınıf'!E7,IF(COUNTIF('2.Sınıf'!E7,"*Soydaş*")&gt;0,'2.Sınıf'!E7,""))</f>
        <v/>
      </c>
      <c r="F7" s="2" t="str">
        <f>IF(COUNTIF('1.Sınıf'!F7,"*Soydaş*")&gt;0,'1.Sınıf'!F7,IF(COUNTIF('2.Sınıf'!F7,"*Soydaş*")&gt;0,'2.Sınıf'!F7,""))</f>
        <v/>
      </c>
      <c r="G7" s="2" t="str">
        <f>IF(COUNTIF('1.Sınıf'!G7,"*Soydaş*")&gt;0,'1.Sınıf'!G7,IF(COUNTIF('2.Sınıf'!G7,"*Soydaş*")&gt;0,'2.Sınıf'!G7,""))</f>
        <v/>
      </c>
    </row>
    <row r="8" spans="2:7" ht="49.9" customHeight="1" x14ac:dyDescent="0.2">
      <c r="B8" s="3" t="s">
        <v>32</v>
      </c>
      <c r="C8" s="2" t="str">
        <f>IF(COUNTIF('1.Sınıf'!C8,"*Soydaş*")&gt;0,'1.Sınıf'!C8,IF(COUNTIF('2.Sınıf'!C8,"*Soydaş*")&gt;0,'2.Sınıf'!C8,""))</f>
        <v>ELTP205 Sistem Analizi ve Devre Tasarımı-I
Öğr.Gör. Şahin SOYDAŞ
D-202</v>
      </c>
      <c r="D8" s="2" t="str">
        <f>IF(COUNTIF('1.Sınıf'!D8,"*Soydaş*")&gt;0,'1.Sınıf'!D8,IF(COUNTIF('2.Sınıf'!D8,"*Soydaş*")&gt;0,'2.Sınıf'!D8,""))</f>
        <v/>
      </c>
      <c r="E8" s="2" t="str">
        <f>IF(COUNTIF('1.Sınıf'!E8,"*Soydaş*")&gt;0,'1.Sınıf'!E8,IF(COUNTIF('2.Sınıf'!E8,"*Soydaş*")&gt;0,'2.Sınıf'!E8,""))</f>
        <v/>
      </c>
      <c r="F8" s="2" t="str">
        <f>IF(COUNTIF('1.Sınıf'!F8,"*Soydaş*")&gt;0,'1.Sınıf'!F8,IF(COUNTIF('2.Sınıf'!F8,"*Soydaş*")&gt;0,'2.Sınıf'!F8,""))</f>
        <v/>
      </c>
      <c r="G8" s="2" t="str">
        <f>IF(COUNTIF('1.Sınıf'!G8,"*Soydaş*")&gt;0,'1.Sınıf'!G8,IF(COUNTIF('2.Sınıf'!G8,"*Soydaş*")&gt;0,'2.Sınıf'!G8,""))</f>
        <v/>
      </c>
    </row>
    <row r="9" spans="2:7" ht="49.9" customHeight="1" x14ac:dyDescent="0.2">
      <c r="B9" s="3" t="s">
        <v>29</v>
      </c>
      <c r="C9" s="2" t="str">
        <f>IF(COUNTIF('1.Sınıf'!C9,"*Soydaş*")&gt;0,'1.Sınıf'!C9,IF(COUNTIF('2.Sınıf'!C9,"*Soydaş*")&gt;0,'2.Sınıf'!C9,""))</f>
        <v>ELTP205 Sistem Analizi ve Devre Tasarımı-I
Öğr.Gör. Şahin SOYDAŞ
D-202</v>
      </c>
      <c r="D9" s="2" t="str">
        <f>IF(COUNTIF('1.Sınıf'!D9,"*Soydaş*")&gt;0,'1.Sınıf'!D9,IF(COUNTIF('2.Sınıf'!D9,"*Soydaş*")&gt;0,'2.Sınıf'!D9,""))</f>
        <v/>
      </c>
      <c r="E9" s="2" t="str">
        <f>IF(COUNTIF('1.Sınıf'!E9,"*Soydaş*")&gt;0,'1.Sınıf'!E9,IF(COUNTIF('2.Sınıf'!E9,"*Soydaş*")&gt;0,'2.Sınıf'!E9,""))</f>
        <v/>
      </c>
      <c r="F9" s="2" t="str">
        <f>IF(COUNTIF('1.Sınıf'!F9,"*Soydaş*")&gt;0,'1.Sınıf'!F9,IF(COUNTIF('2.Sınıf'!F9,"*Soydaş*")&gt;0,'2.Sınıf'!F9,""))</f>
        <v/>
      </c>
      <c r="G9" s="2" t="str">
        <f>IF(COUNTIF('1.Sınıf'!G9,"*Soydaş*")&gt;0,'1.Sınıf'!G9,IF(COUNTIF('2.Sınıf'!G9,"*Soydaş*")&gt;0,'2.Sınıf'!G9,""))</f>
        <v/>
      </c>
    </row>
    <row r="10" spans="2:7" ht="49.9" customHeight="1" x14ac:dyDescent="0.2">
      <c r="B10" s="3" t="s">
        <v>30</v>
      </c>
      <c r="C10" s="2" t="str">
        <f>IF(COUNTIF('1.Sınıf'!C10,"*Soydaş*")&gt;0,'1.Sınıf'!C10,IF(COUNTIF('2.Sınıf'!C10,"*Soydaş*")&gt;0,'2.Sınıf'!C10,""))</f>
        <v>ELTP107 Doğru Akım Devre Analizi
Öğr. Gör. Şahin SOYDAŞ
D-210</v>
      </c>
      <c r="D10" s="2" t="str">
        <f>IF(COUNTIF('1.Sınıf'!D10,"*Soydaş*")&gt;0,'1.Sınıf'!D10,IF(COUNTIF('2.Sınıf'!E10,"*Soydaş*")&gt;0,'2.Sınıf'!E10,""))</f>
        <v/>
      </c>
      <c r="E10" s="2" t="str">
        <f>IF(COUNTIF('1.Sınıf'!E10,"*Soydaş*")&gt;0,'1.Sınıf'!E10,IF(COUNTIF('2.Sınıf'!#REF!,"*Soydaş*")&gt;0,'2.Sınıf'!#REF!,""))</f>
        <v>ELTP107 Doğru Akım Devre Analizi
Öğr. Gör. Şahin SOYDAŞ
D-210</v>
      </c>
      <c r="F10" s="2" t="str">
        <f>IF(COUNTIF('1.Sınıf'!F10,"*Soydaş*")&gt;0,'1.Sınıf'!F10,IF(COUNTIF('2.Sınıf'!F10,"*Soydaş*")&gt;0,'2.Sınıf'!F10,""))</f>
        <v/>
      </c>
      <c r="G10" s="2" t="str">
        <f>IF(COUNTIF('1.Sınıf'!G10,"*Soydaş*")&gt;0,'1.Sınıf'!G10,IF(COUNTIF('2.Sınıf'!G10,"*Soydaş*")&gt;0,'2.Sınıf'!G10,""))</f>
        <v/>
      </c>
    </row>
    <row r="11" spans="2:7" ht="49.9" customHeight="1" x14ac:dyDescent="0.2">
      <c r="B11" s="3" t="s">
        <v>31</v>
      </c>
      <c r="C11" s="2" t="str">
        <f>IF(COUNTIF('1.Sınıf'!C11,"*Soydaş*")&gt;0,'1.Sınıf'!C11,IF(COUNTIF('2.Sınıf'!C11,"*Soydaş*")&gt;0,'2.Sınıf'!C11,""))</f>
        <v>ELTP107 Doğru Akım Devre Analizi
Öğr. Gör. Şahin SOYDAŞ
D-210</v>
      </c>
      <c r="D11" s="2" t="str">
        <f>IF(COUNTIF('1.Sınıf'!D11,"*Soydaş*")&gt;0,'1.Sınıf'!D11,IF(COUNTIF('2.Sınıf'!E11,"*Soydaş*")&gt;0,'2.Sınıf'!E11,""))</f>
        <v/>
      </c>
      <c r="E11" s="2" t="str">
        <f>IF(COUNTIF('1.Sınıf'!E11,"*Soydaş*")&gt;0,'1.Sınıf'!E11,IF(COUNTIF('2.Sınıf'!#REF!,"*Soydaş*")&gt;0,'2.Sınıf'!#REF!,""))</f>
        <v>ELTP107 Doğru Akım Devre Analizi
Öğr. Gör. Şahin SOYDAŞ
D-210</v>
      </c>
      <c r="F11" s="2" t="str">
        <f>IF(COUNTIF('1.Sınıf'!F11,"*Soydaş*")&gt;0,'1.Sınıf'!F11,IF(COUNTIF('2.Sınıf'!F11,"*Soydaş*")&gt;0,'2.Sınıf'!F11,""))</f>
        <v/>
      </c>
      <c r="G11" s="2" t="str">
        <f>IF(COUNTIF('1.Sınıf'!G11,"*Soydaş*")&gt;0,'1.Sınıf'!G11,IF(COUNTIF('2.Sınıf'!G11,"*Soydaş*")&gt;0,'2.Sınıf'!G11,""))</f>
        <v/>
      </c>
    </row>
    <row r="12" spans="2:7" ht="49.9" customHeight="1" x14ac:dyDescent="0.2">
      <c r="B12" s="4" t="s">
        <v>33</v>
      </c>
      <c r="C12" s="2" t="str">
        <f>IF(COUNTIF('1.Sınıf'!C12,"*Soydaş*")&gt;0,'1.Sınıf'!C12,IF(COUNTIF('2.Sınıf'!C12,"*Soydaş*")&gt;0,'2.Sınıf'!C12,""))</f>
        <v/>
      </c>
      <c r="D12" s="2" t="str">
        <f>IF(COUNTIF('1.Sınıf'!D12,"*Soydaş*")&gt;0,'1.Sınıf'!D12,IF(COUNTIF('2.Sınıf'!D12,"*Soydaş*")&gt;0,'2.Sınıf'!D12,""))</f>
        <v>Danışmanlık
Öğr. Gör. Şahin SOYDAŞ</v>
      </c>
      <c r="E12" s="2" t="str">
        <f>IF(COUNTIF('1.Sınıf'!E12,"*Soydaş*")&gt;0,'1.Sınıf'!E12,IF(COUNTIF('2.Sınıf'!E12,"*Soydaş*")&gt;0,'2.Sınıf'!E12,""))</f>
        <v/>
      </c>
      <c r="F12" s="2" t="str">
        <f>IF(COUNTIF('1.Sınıf'!F12,"*Soydaş*")&gt;0,'1.Sınıf'!F12,IF(COUNTIF('2.Sınıf'!F12,"*Soydaş*")&gt;0,'2.Sınıf'!F12,""))</f>
        <v/>
      </c>
      <c r="G12" s="2" t="str">
        <f>IF(COUNTIF('1.Sınıf'!G12,"*Soydaş*")&gt;0,'1.Sınıf'!G12,IF(COUNTIF('2.Sınıf'!G12,"*Soydaş*")&gt;0,'2.Sınıf'!G12,""))</f>
        <v/>
      </c>
    </row>
    <row r="13" spans="2:7" ht="49.9" customHeight="1" thickBot="1" x14ac:dyDescent="0.25">
      <c r="B13" s="29" t="s">
        <v>34</v>
      </c>
      <c r="C13" s="2" t="str">
        <f>IF(COUNTIF('1.Sınıf'!C13,"*Soydaş*")&gt;0,'1.Sınıf'!C13,IF(COUNTIF('2.Sınıf'!C13,"*Soydaş*")&gt;0,'2.Sınıf'!C13,""))</f>
        <v/>
      </c>
      <c r="D13" s="2" t="str">
        <f>IF(COUNTIF('1.Sınıf'!D13,"*Soydaş*")&gt;0,'1.Sınıf'!D13,IF(COUNTIF('2.Sınıf'!D13,"*Soydaş*")&gt;0,'2.Sınıf'!D13,""))</f>
        <v>Danışmanlık
Öğr. Gör. Şahin SOYDAŞ</v>
      </c>
      <c r="E13" s="2" t="str">
        <f>IF(COUNTIF('1.Sınıf'!E13,"*Soydaş*")&gt;0,'1.Sınıf'!E13,IF(COUNTIF('2.Sınıf'!E13,"*Soydaş*")&gt;0,'2.Sınıf'!E13,""))</f>
        <v/>
      </c>
      <c r="F13" s="2" t="str">
        <f>IF(COUNTIF('1.Sınıf'!F13,"*Soydaş*")&gt;0,'1.Sınıf'!F13,IF(COUNTIF('2.Sınıf'!F13,"*Soydaş*")&gt;0,'2.Sınıf'!F13,""))</f>
        <v/>
      </c>
      <c r="G13" s="2" t="str">
        <f>IF(COUNTIF('1.Sınıf'!G13,"*Soydaş*")&gt;0,'1.Sınıf'!G13,IF(COUNTIF('2.Sınıf'!G13,"*Soydaş*")&gt;0,'2.Sınıf'!G13,""))</f>
        <v/>
      </c>
    </row>
  </sheetData>
  <mergeCells count="1">
    <mergeCell ref="B3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/>
  <dimension ref="B2:G13"/>
  <sheetViews>
    <sheetView showGridLines="0" topLeftCell="A2" zoomScale="73" zoomScaleNormal="85" workbookViewId="0">
      <selection activeCell="E12" sqref="E12"/>
    </sheetView>
  </sheetViews>
  <sheetFormatPr defaultRowHeight="12.75" x14ac:dyDescent="0.2"/>
  <cols>
    <col min="2" max="2" width="16.7109375" customWidth="1"/>
    <col min="3" max="3" width="50.5703125" bestFit="1" customWidth="1"/>
    <col min="4" max="4" width="48.140625" bestFit="1" customWidth="1"/>
    <col min="5" max="5" width="44.28515625" bestFit="1" customWidth="1"/>
    <col min="6" max="6" width="48.140625" bestFit="1" customWidth="1"/>
    <col min="7" max="7" width="47.5703125" customWidth="1"/>
  </cols>
  <sheetData>
    <row r="2" spans="2:7" ht="13.5" thickBot="1" x14ac:dyDescent="0.25"/>
    <row r="3" spans="2:7" ht="34.5" customHeight="1" x14ac:dyDescent="0.2">
      <c r="B3" s="49" t="s">
        <v>64</v>
      </c>
      <c r="C3" s="50"/>
      <c r="D3" s="50"/>
      <c r="E3" s="50"/>
      <c r="F3" s="50"/>
      <c r="G3" s="51"/>
    </row>
    <row r="4" spans="2:7" ht="34.5" customHeight="1" x14ac:dyDescent="0.2">
      <c r="B4" s="52"/>
      <c r="C4" s="53"/>
      <c r="D4" s="53"/>
      <c r="E4" s="53"/>
      <c r="F4" s="53"/>
      <c r="G4" s="54"/>
    </row>
    <row r="5" spans="2:7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7" ht="49.9" customHeight="1" x14ac:dyDescent="0.2">
      <c r="B6" s="1" t="s">
        <v>6</v>
      </c>
      <c r="C6" s="2" t="str">
        <f>IF(COUNTIF('1.Sınıf'!C6,"*Nazife*")&gt;0,'1.Sınıf'!C6,IF(COUNTIF('2.Sınıf'!C6,"*Nazife*")&gt;0,'2.Sınıf'!C6,""))</f>
        <v/>
      </c>
      <c r="D6" s="2" t="str">
        <f>IF(COUNTIF('1.Sınıf'!D6,"*Nazife*")&gt;0,'1.Sınıf'!D6,IF(COUNTIF('2.Sınıf'!D6,"*Nazife*")&gt;0,'2.Sınıf'!D6,""))</f>
        <v/>
      </c>
      <c r="E6" s="2" t="str">
        <f>IF(COUNTIF('1.Sınıf'!E6,"*Nazife*")&gt;0,'1.Sınıf'!E6,IF(COUNTIF('2.Sınıf'!E6,"*Nazife*")&gt;0,'2.Sınıf'!E6,""))</f>
        <v/>
      </c>
      <c r="F6" s="2" t="str">
        <f>IF(COUNTIF('1.Sınıf'!F6,"*Nazife*")&gt;0,'1.Sınıf'!F6,IF(COUNTIF('2.Sınıf'!F6,"*Nazife*")&gt;0,'2.Sınıf'!F6,""))</f>
        <v/>
      </c>
      <c r="G6" s="2" t="str">
        <f>IF(COUNTIF('1.Sınıf'!G6,"*Nazife*")&gt;0,'1.Sınıf'!G6,IF(COUNTIF('2.Sınıf'!G6,"*Nazife*")&gt;0,'2.Sınıf'!G6,""))</f>
        <v/>
      </c>
    </row>
    <row r="7" spans="2:7" ht="49.9" customHeight="1" x14ac:dyDescent="0.2">
      <c r="B7" s="3" t="s">
        <v>7</v>
      </c>
      <c r="C7" s="2" t="str">
        <f>IF(COUNTIF('1.Sınıf'!C7,"*Nazife*")&gt;0,'1.Sınıf'!C7,IF(COUNTIF('2.Sınıf'!C7,"*Nazife*")&gt;0,'2.Sınıf'!C7,""))</f>
        <v/>
      </c>
      <c r="D7" s="2" t="str">
        <f>IF(COUNTIF('1.Sınıf'!D7,"*Nazife*")&gt;0,'1.Sınıf'!D7,IF(COUNTIF('2.Sınıf'!D7,"*Nazife*")&gt;0,'2.Sınıf'!D7,""))</f>
        <v/>
      </c>
      <c r="E7" s="2" t="str">
        <f>IF(COUNTIF('1.Sınıf'!E7,"*Nazife*")&gt;0,'1.Sınıf'!E7,IF(COUNTIF('2.Sınıf'!E7,"*Nazife*")&gt;0,'2.Sınıf'!E7,""))</f>
        <v/>
      </c>
      <c r="F7" s="2" t="str">
        <f>IF(COUNTIF('1.Sınıf'!F7,"*Nazife*")&gt;0,'1.Sınıf'!F7,IF(COUNTIF('2.Sınıf'!F7,"*Nazife*")&gt;0,'2.Sınıf'!F7,""))</f>
        <v/>
      </c>
      <c r="G7" s="2" t="str">
        <f>IF(COUNTIF('1.Sınıf'!G7,"*Nazife*")&gt;0,'1.Sınıf'!G7,IF(COUNTIF('2.Sınıf'!G7,"*Nazife*")&gt;0,'2.Sınıf'!G7,""))</f>
        <v/>
      </c>
    </row>
    <row r="8" spans="2:7" ht="49.9" customHeight="1" x14ac:dyDescent="0.2">
      <c r="B8" s="3" t="s">
        <v>32</v>
      </c>
      <c r="C8" s="2" t="str">
        <f>IF(COUNTIF('1.Sınıf'!C8,"*Nazife*")&gt;0,'1.Sınıf'!C8,IF(COUNTIF('2.Sınıf'!C8,"*Nazife*")&gt;0,'2.Sınıf'!C8,""))</f>
        <v/>
      </c>
      <c r="D8" s="2" t="str">
        <f>IF(COUNTIF('1.Sınıf'!D8,"*Nazife*")&gt;0,'1.Sınıf'!D8,IF(COUNTIF('2.Sınıf'!D8,"*Nazife*")&gt;0,'2.Sınıf'!D8,""))</f>
        <v>GMAT115 Genel Matematik
Dr.Öğr.Üyesi . Nazife ŞAHİN MACİT
D-210</v>
      </c>
      <c r="E8" s="2" t="str">
        <f>IF(COUNTIF('1.Sınıf'!E8,"*Nazife*")&gt;0,'1.Sınıf'!E8,IF(COUNTIF('2.Sınıf'!E8,"*Nazife*")&gt;0,'2.Sınıf'!E8,""))</f>
        <v/>
      </c>
      <c r="F8" s="2" t="str">
        <f>IF(COUNTIF('1.Sınıf'!F8,"*Nazife*")&gt;0,'1.Sınıf'!F8,IF(COUNTIF('2.Sınıf'!F8,"*Nazife*")&gt;0,'2.Sınıf'!F8,""))</f>
        <v/>
      </c>
      <c r="G8" s="2" t="str">
        <f>IF(COUNTIF('1.Sınıf'!G8,"*Nazife*")&gt;0,'1.Sınıf'!G8,IF(COUNTIF('2.Sınıf'!G8,"*Nazife*")&gt;0,'2.Sınıf'!G8,""))</f>
        <v/>
      </c>
    </row>
    <row r="9" spans="2:7" ht="49.9" customHeight="1" x14ac:dyDescent="0.2">
      <c r="B9" s="3" t="s">
        <v>29</v>
      </c>
      <c r="C9" s="2" t="str">
        <f>IF(COUNTIF('1.Sınıf'!C9,"*Nazife*")&gt;0,'1.Sınıf'!C9,IF(COUNTIF('2.Sınıf'!C9,"*Nazife*")&gt;0,'2.Sınıf'!C9,""))</f>
        <v/>
      </c>
      <c r="D9" s="2" t="str">
        <f>IF(COUNTIF('1.Sınıf'!D9,"*Nazife*")&gt;0,'1.Sınıf'!D9,IF(COUNTIF('2.Sınıf'!D9,"*Nazife*")&gt;0,'2.Sınıf'!D9,""))</f>
        <v>GMAT115 Genel Matematik
Dr.Öğr.Üyesi . Nazife ŞAHİN MACİT
D-210</v>
      </c>
      <c r="E9" s="2" t="str">
        <f>IF(COUNTIF('1.Sınıf'!E9,"*Nazife*")&gt;0,'1.Sınıf'!E9,IF(COUNTIF('2.Sınıf'!E9,"*Nazife*")&gt;0,'2.Sınıf'!E9,""))</f>
        <v/>
      </c>
      <c r="F9" s="2" t="str">
        <f>IF(COUNTIF('1.Sınıf'!F9,"*Nazife*")&gt;0,'1.Sınıf'!F9,IF(COUNTIF('2.Sınıf'!F9,"*Nazife*")&gt;0,'2.Sınıf'!F9,""))</f>
        <v/>
      </c>
      <c r="G9" s="2" t="str">
        <f>IF(COUNTIF('1.Sınıf'!G9,"*Nazife*")&gt;0,'1.Sınıf'!G9,IF(COUNTIF('2.Sınıf'!G9,"*Nazife*")&gt;0,'2.Sınıf'!G9,""))</f>
        <v/>
      </c>
    </row>
    <row r="10" spans="2:7" ht="49.9" customHeight="1" x14ac:dyDescent="0.2">
      <c r="B10" s="3" t="s">
        <v>30</v>
      </c>
      <c r="C10" s="2" t="str">
        <f>IF(COUNTIF('1.Sınıf'!C10,"*Nazife*")&gt;0,'1.Sınıf'!C10,IF(COUNTIF('2.Sınıf'!C10,"*Nazife*")&gt;0,'2.Sınıf'!C10,""))</f>
        <v/>
      </c>
      <c r="D10" s="2" t="str">
        <f>IF(COUNTIF('1.Sınıf'!D10,"*Nazife*")&gt;0,'1.Sınıf'!D10,IF(COUNTIF('2.Sınıf'!D10,"*Nazife*")&gt;0,'2.Sınıf'!D10,""))</f>
        <v/>
      </c>
      <c r="E10" s="2" t="str">
        <f>IF(COUNTIF('1.Sınıf'!E10,"*Nazife*")&gt;0,'1.Sınıf'!E10,IF(COUNTIF('2.Sınıf'!E10,"*Nazife*")&gt;0,'2.Sınıf'!E10,""))</f>
        <v/>
      </c>
      <c r="F10" s="2" t="str">
        <f>IF(COUNTIF('1.Sınıf'!F10,"*Nazife*")&gt;0,'1.Sınıf'!F10,IF(COUNTIF('2.Sınıf'!F10,"*Nazife*")&gt;0,'2.Sınıf'!F10,""))</f>
        <v/>
      </c>
      <c r="G10" s="2" t="str">
        <f>IF(COUNTIF('1.Sınıf'!G10,"*Nazife*")&gt;0,'1.Sınıf'!G10,IF(COUNTIF('2.Sınıf'!G10,"*Nazife*")&gt;0,'2.Sınıf'!G10,""))</f>
        <v/>
      </c>
    </row>
    <row r="11" spans="2:7" ht="49.9" customHeight="1" x14ac:dyDescent="0.2">
      <c r="B11" s="3" t="s">
        <v>31</v>
      </c>
      <c r="C11" s="2" t="str">
        <f>IF(COUNTIF('1.Sınıf'!C11,"*Nazife*")&gt;0,'1.Sınıf'!C11,IF(COUNTIF('2.Sınıf'!C11,"*Nazife*")&gt;0,'2.Sınıf'!C11,""))</f>
        <v/>
      </c>
      <c r="D11" s="2" t="str">
        <f>IF(COUNTIF('1.Sınıf'!D11,"*Nazife*")&gt;0,'1.Sınıf'!D11,IF(COUNTIF('2.Sınıf'!D11,"*Nazife*")&gt;0,'2.Sınıf'!D11,""))</f>
        <v/>
      </c>
      <c r="E11" s="2" t="str">
        <f>IF(COUNTIF('1.Sınıf'!E11,"*Nazife*")&gt;0,'1.Sınıf'!E11,IF(COUNTIF('2.Sınıf'!E11,"*Nazife*")&gt;0,'2.Sınıf'!E11,""))</f>
        <v/>
      </c>
      <c r="F11" s="2" t="str">
        <f>IF(COUNTIF('1.Sınıf'!F11,"*Nazife*")&gt;0,'1.Sınıf'!F11,IF(COUNTIF('2.Sınıf'!F11,"*Nazife*")&gt;0,'2.Sınıf'!F11,""))</f>
        <v/>
      </c>
      <c r="G11" s="2" t="str">
        <f>IF(COUNTIF('1.Sınıf'!G11,"*Nazife*")&gt;0,'1.Sınıf'!G11,IF(COUNTIF('2.Sınıf'!G11,"*Nazife*")&gt;0,'2.Sınıf'!G11,""))</f>
        <v>ORTSEC201 Gönüllülük Çalışmaları
Dr.Öğr.Üyesi Nazife ŞAHİN MACİT
D-109</v>
      </c>
    </row>
    <row r="12" spans="2:7" ht="49.9" customHeight="1" x14ac:dyDescent="0.2">
      <c r="B12" s="4" t="s">
        <v>33</v>
      </c>
      <c r="C12" s="2" t="str">
        <f>IF(COUNTIF('1.Sınıf'!C12,"*Nazife*")&gt;0,'1.Sınıf'!C12,IF(COUNTIF('2.Sınıf'!C12,"*Nazife*")&gt;0,'2.Sınıf'!C12,""))</f>
        <v/>
      </c>
      <c r="D12" s="2" t="str">
        <f>IF(COUNTIF('1.Sınıf'!D12,"*Nazife*")&gt;0,'1.Sınıf'!D12,IF(COUNTIF('2.Sınıf'!D12,"*Nazife*")&gt;0,'2.Sınıf'!D12,""))</f>
        <v/>
      </c>
      <c r="E12" s="2" t="str">
        <f>IF(COUNTIF('1.Sınıf'!E12,"*Nazife*")&gt;0,'1.Sınıf'!E12,IF(COUNTIF('2.Sınıf'!E12,"*Nazife*")&gt;0,'2.Sınıf'!E12,""))</f>
        <v/>
      </c>
      <c r="F12" s="2" t="str">
        <f>IF(COUNTIF('1.Sınıf'!F12,"*Nazife*")&gt;0,'1.Sınıf'!F12,IF(COUNTIF('2.Sınıf'!F12,"*Nazife*")&gt;0,'2.Sınıf'!F12,""))</f>
        <v/>
      </c>
      <c r="G12" s="2" t="str">
        <f>IF(COUNTIF('1.Sınıf'!G12,"*Nazife*")&gt;0,'1.Sınıf'!G12,IF(COUNTIF('2.Sınıf'!G12,"*Nazife*")&gt;0,'2.Sınıf'!G12,""))</f>
        <v>ORTSEC201 Gönüllülük Çalışmaları
Dr.Öğr.Üyesi Nazife ŞAHİN MACİT
D-109</v>
      </c>
    </row>
    <row r="13" spans="2:7" ht="49.9" customHeight="1" thickBot="1" x14ac:dyDescent="0.25">
      <c r="B13" s="29" t="s">
        <v>34</v>
      </c>
      <c r="C13" s="2" t="str">
        <f>IF(COUNTIF('1.Sınıf'!C13,"*Nazife*")&gt;0,'1.Sınıf'!C13,IF(COUNTIF('2.Sınıf'!C13,"*Nazife*")&gt;0,'2.Sınıf'!C13,""))</f>
        <v/>
      </c>
      <c r="D13" s="2" t="str">
        <f>IF(COUNTIF('1.Sınıf'!D13,"*Nazife*")&gt;0,'1.Sınıf'!D13,IF(COUNTIF('2.Sınıf'!D13,"*Nazife*")&gt;0,'2.Sınıf'!D13,""))</f>
        <v/>
      </c>
      <c r="E13" s="2" t="str">
        <f>IF(COUNTIF('1.Sınıf'!E13,"*Nazife*")&gt;0,'1.Sınıf'!E13,IF(COUNTIF('2.Sınıf'!E13,"*Nazife*")&gt;0,'2.Sınıf'!E13,""))</f>
        <v/>
      </c>
      <c r="F13" s="2" t="str">
        <f>IF(COUNTIF('1.Sınıf'!F13,"*Nazife*")&gt;0,'1.Sınıf'!F13,IF(COUNTIF('2.Sınıf'!F13,"*Nazife*")&gt;0,'2.Sınıf'!F13,""))</f>
        <v/>
      </c>
      <c r="G13" s="2" t="str">
        <f>IF(COUNTIF('1.Sınıf'!G13,"*Nazife*")&gt;0,'1.Sınıf'!G13,IF(COUNTIF('2.Sınıf'!G13,"*Nazife*")&gt;0,'2.Sınıf'!G13,""))</f>
        <v>ORTSEC201 Gönüllülük Çalışmaları
Dr.Öğr.Üyesi Nazife ŞAHİN MACİT
D-109</v>
      </c>
    </row>
  </sheetData>
  <mergeCells count="1">
    <mergeCell ref="B3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/>
  <dimension ref="B2:G13"/>
  <sheetViews>
    <sheetView showGridLines="0" topLeftCell="A2" zoomScale="73" zoomScaleNormal="85" workbookViewId="0">
      <selection activeCell="E12" sqref="E12"/>
    </sheetView>
  </sheetViews>
  <sheetFormatPr defaultRowHeight="12.75" x14ac:dyDescent="0.2"/>
  <cols>
    <col min="2" max="2" width="16.7109375" customWidth="1"/>
    <col min="3" max="3" width="50.5703125" bestFit="1" customWidth="1"/>
    <col min="4" max="4" width="48.140625" bestFit="1" customWidth="1"/>
    <col min="5" max="5" width="44.28515625" bestFit="1" customWidth="1"/>
    <col min="6" max="6" width="48.140625" bestFit="1" customWidth="1"/>
    <col min="7" max="7" width="47.5703125" customWidth="1"/>
  </cols>
  <sheetData>
    <row r="2" spans="2:7" ht="13.5" thickBot="1" x14ac:dyDescent="0.25"/>
    <row r="3" spans="2:7" ht="34.5" customHeight="1" x14ac:dyDescent="0.2">
      <c r="B3" s="49" t="s">
        <v>67</v>
      </c>
      <c r="C3" s="50"/>
      <c r="D3" s="50"/>
      <c r="E3" s="50"/>
      <c r="F3" s="50"/>
      <c r="G3" s="51"/>
    </row>
    <row r="4" spans="2:7" ht="34.5" customHeight="1" x14ac:dyDescent="0.2">
      <c r="B4" s="52"/>
      <c r="C4" s="53"/>
      <c r="D4" s="53"/>
      <c r="E4" s="53"/>
      <c r="F4" s="53"/>
      <c r="G4" s="54"/>
    </row>
    <row r="5" spans="2:7" ht="15.75" x14ac:dyDescent="0.2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7" t="s">
        <v>5</v>
      </c>
    </row>
    <row r="6" spans="2:7" ht="49.9" customHeight="1" x14ac:dyDescent="0.2">
      <c r="B6" s="1" t="s">
        <v>6</v>
      </c>
      <c r="C6" s="2" t="str">
        <f>IF(COUNTIF('1.Sınıf'!C6,"*Cağfer!*")&gt;0,'1.Sınıf'!C6,IF(COUNTIF('2.Sınıf'!C6,"*Cağfer*")&gt;0,'2.Sınıf'!C6,""))</f>
        <v/>
      </c>
      <c r="D6" s="2" t="str">
        <f>IF(COUNTIF('1.Sınıf'!D6,"*Cağfer!*")&gt;0,'1.Sınıf'!D6,IF(COUNTIF('2.Sınıf'!D6,"*Cağfer*")&gt;0,'2.Sınıf'!D6,""))</f>
        <v/>
      </c>
      <c r="E6" s="2" t="str">
        <f>IF(COUNTIF('1.Sınıf'!E6,"*Cağfer!*")&gt;0,'1.Sınıf'!E6,IF(COUNTIF('2.Sınıf'!E6,"*Cağfer*")&gt;0,'2.Sınıf'!E6,""))</f>
        <v/>
      </c>
      <c r="F6" s="2" t="str">
        <f>IF(COUNTIF('1.Sınıf'!F6,"*Cağfer!*")&gt;0,'1.Sınıf'!F6,IF(COUNTIF('2.Sınıf'!F6,"*Cağfer*")&gt;0,'2.Sınıf'!F6,""))</f>
        <v/>
      </c>
      <c r="G6" s="2" t="str">
        <f>IF(COUNTIF('1.Sınıf'!G6,"*Cağfer!*")&gt;0,'1.Sınıf'!G6,IF(COUNTIF('2.Sınıf'!G6,"*Cağfer*")&gt;0,'2.Sınıf'!G6,""))</f>
        <v/>
      </c>
    </row>
    <row r="7" spans="2:7" ht="49.9" customHeight="1" x14ac:dyDescent="0.2">
      <c r="B7" s="3" t="s">
        <v>7</v>
      </c>
      <c r="C7" s="2" t="str">
        <f>IF(COUNTIF('1.Sınıf'!C7,"*Cağfer!*")&gt;0,'1.Sınıf'!C7,IF(COUNTIF('2.Sınıf'!C7,"*Cağfer*")&gt;0,'2.Sınıf'!C7,""))</f>
        <v/>
      </c>
      <c r="D7" s="2" t="str">
        <f>IF(COUNTIF('1.Sınıf'!D7,"*Cağfer!*")&gt;0,'1.Sınıf'!D7,IF(COUNTIF('2.Sınıf'!D7,"*Cağfer*")&gt;0,'2.Sınıf'!D7,""))</f>
        <v/>
      </c>
      <c r="E7" s="2" t="str">
        <f>IF(COUNTIF('1.Sınıf'!E7,"*Cağfer!*")&gt;0,'1.Sınıf'!E7,IF(COUNTIF('2.Sınıf'!E7,"*Cağfer*")&gt;0,'2.Sınıf'!E7,""))</f>
        <v/>
      </c>
      <c r="F7" s="2" t="str">
        <f>IF(COUNTIF('1.Sınıf'!F7,"*Cağfer!*")&gt;0,'1.Sınıf'!F7,IF(COUNTIF('2.Sınıf'!F7,"*Cağfer*")&gt;0,'2.Sınıf'!F7,""))</f>
        <v/>
      </c>
      <c r="G7" s="2" t="str">
        <f>IF(COUNTIF('1.Sınıf'!G7,"*Cağfer!*")&gt;0,'1.Sınıf'!G7,IF(COUNTIF('2.Sınıf'!G7,"*Cağfer*")&gt;0,'2.Sınıf'!G7,""))</f>
        <v/>
      </c>
    </row>
    <row r="8" spans="2:7" ht="49.9" customHeight="1" x14ac:dyDescent="0.2">
      <c r="B8" s="3" t="s">
        <v>32</v>
      </c>
      <c r="C8" s="2" t="str">
        <f>IF(COUNTIF('1.Sınıf'!C8,"*Cağfer!*")&gt;0,'1.Sınıf'!C8,IF(COUNTIF('2.Sınıf'!C8,"*Cağfer*")&gt;0,'2.Sınıf'!C8,""))</f>
        <v/>
      </c>
      <c r="D8" s="2" t="str">
        <f>IF(COUNTIF('1.Sınıf'!D8,"*Cağfer!*")&gt;0,'1.Sınıf'!D8,IF(COUNTIF('2.Sınıf'!D8,"*Cağfer*")&gt;0,'2.Sınıf'!D8,""))</f>
        <v/>
      </c>
      <c r="E8" s="2" t="str">
        <f>IF(COUNTIF('1.Sınıf'!E8,"*Cağfer!*")&gt;0,'1.Sınıf'!E8,IF(COUNTIF('2.Sınıf'!E8,"*Cağfer*")&gt;0,'2.Sınıf'!E8,""))</f>
        <v/>
      </c>
      <c r="F8" s="2" t="str">
        <f>IF(COUNTIF('1.Sınıf'!F8,"*Cağfer!*")&gt;0,'1.Sınıf'!F8,IF(COUNTIF('2.Sınıf'!F8,"*Cağfer*")&gt;0,'2.Sınıf'!F8,""))</f>
        <v/>
      </c>
      <c r="G8" s="2" t="str">
        <f>IF(COUNTIF('1.Sınıf'!G8,"*Cağfer!*")&gt;0,'1.Sınıf'!G8,IF(COUNTIF('2.Sınıf'!G8,"*Cağfer*")&gt;0,'2.Sınıf'!G8,""))</f>
        <v/>
      </c>
    </row>
    <row r="9" spans="2:7" ht="49.9" customHeight="1" x14ac:dyDescent="0.2">
      <c r="B9" s="3" t="s">
        <v>29</v>
      </c>
      <c r="C9" s="2" t="str">
        <f>IF(COUNTIF('1.Sınıf'!C9,"*Cağfer!*")&gt;0,'1.Sınıf'!C9,IF(COUNTIF('2.Sınıf'!C9,"*Cağfer*")&gt;0,'2.Sınıf'!C9,""))</f>
        <v/>
      </c>
      <c r="D9" s="2" t="str">
        <f>IF(COUNTIF('1.Sınıf'!D9,"*Cağfer!*")&gt;0,'1.Sınıf'!D9,IF(COUNTIF('2.Sınıf'!D9,"*Cağfer*")&gt;0,'2.Sınıf'!D9,""))</f>
        <v/>
      </c>
      <c r="E9" s="2" t="str">
        <f>IF(COUNTIF('1.Sınıf'!E9,"*Cağfer!*")&gt;0,'1.Sınıf'!E9,IF(COUNTIF('2.Sınıf'!E9,"*Cağfer*")&gt;0,'2.Sınıf'!E9,""))</f>
        <v/>
      </c>
      <c r="F9" s="2" t="str">
        <f>IF(COUNTIF('1.Sınıf'!F9,"*Cağfer!*")&gt;0,'1.Sınıf'!F9,IF(COUNTIF('2.Sınıf'!F9,"*Cağfer*")&gt;0,'2.Sınıf'!F9,""))</f>
        <v/>
      </c>
      <c r="G9" s="2" t="str">
        <f>IF(COUNTIF('1.Sınıf'!G9,"*Cağfer!*")&gt;0,'1.Sınıf'!G9,IF(COUNTIF('2.Sınıf'!G9,"*Cağfer*")&gt;0,'2.Sınıf'!G9,""))</f>
        <v/>
      </c>
    </row>
    <row r="10" spans="2:7" ht="49.9" customHeight="1" x14ac:dyDescent="0.2">
      <c r="B10" s="3" t="s">
        <v>30</v>
      </c>
      <c r="C10" s="2" t="str">
        <f>IF(COUNTIF('1.Sınıf'!C10,"*Cağfer!*")&gt;0,'1.Sınıf'!C10,IF(COUNTIF('2.Sınıf'!C10,"*Cağfer*")&gt;0,'2.Sınıf'!C10,""))</f>
        <v/>
      </c>
      <c r="D10" s="2" t="str">
        <f>IF(COUNTIF('1.Sınıf'!D10,"*Cağfer!*")&gt;0,'1.Sınıf'!D10,IF(COUNTIF('2.Sınıf'!E10,"*Cağfer*")&gt;0,'2.Sınıf'!E10,""))</f>
        <v/>
      </c>
      <c r="E10" s="2" t="str">
        <f>IF(COUNTIF('1.Sınıf'!E10,"*Cağfer!*")&gt;0,'1.Sınıf'!E10,IF(COUNTIF('2.Sınıf'!E10,"*Cağfer*")&gt;0,'2.Sınıf'!E10,""))</f>
        <v/>
      </c>
      <c r="F10" s="2" t="str">
        <f>IF(COUNTIF('1.Sınıf'!F10,"*Cağfer!*")&gt;0,'1.Sınıf'!F10,IF(COUNTIF('2.Sınıf'!F10,"*Cağfer*")&gt;0,'2.Sınıf'!F10,""))</f>
        <v/>
      </c>
      <c r="G10" s="2" t="str">
        <f>IF(COUNTIF('1.Sınıf'!G10,"*Cağfer!*")&gt;0,'1.Sınıf'!G10,IF(COUNTIF('2.Sınıf'!G10,"*Cağfer*")&gt;0,'2.Sınıf'!G10,""))</f>
        <v/>
      </c>
    </row>
    <row r="11" spans="2:7" ht="49.9" customHeight="1" x14ac:dyDescent="0.2">
      <c r="B11" s="3" t="s">
        <v>31</v>
      </c>
      <c r="C11" s="2" t="str">
        <f>IF(COUNTIF('1.Sınıf'!C11,"*Cağfer!*")&gt;0,'1.Sınıf'!C11,IF(COUNTIF('2.Sınıf'!C11,"*Cağfer*")&gt;0,'2.Sınıf'!C11,""))</f>
        <v/>
      </c>
      <c r="D11" s="2" t="str">
        <f>IF(COUNTIF('1.Sınıf'!D11,"*Cağfer!*")&gt;0,'1.Sınıf'!D11,IF(COUNTIF('2.Sınıf'!E11,"*Cağfer*")&gt;0,'2.Sınıf'!E11,""))</f>
        <v/>
      </c>
      <c r="E11" s="2" t="str">
        <f>IF(COUNTIF('1.Sınıf'!E11,"*Cağfer!*")&gt;0,'1.Sınıf'!E11,IF(COUNTIF('2.Sınıf'!E11,"*Cağfer*")&gt;0,'2.Sınıf'!E11,""))</f>
        <v/>
      </c>
      <c r="F11" s="2" t="str">
        <f>IF(COUNTIF('1.Sınıf'!F11,"*Cağfer!*")&gt;0,'1.Sınıf'!F11,IF(COUNTIF('2.Sınıf'!F11,"*Cağfer*")&gt;0,'2.Sınıf'!F11,""))</f>
        <v/>
      </c>
      <c r="G11" s="2" t="str">
        <f>IF(COUNTIF('1.Sınıf'!G11,"*Cağfer!*")&gt;0,'1.Sınıf'!G11,IF(COUNTIF('2.Sınıf'!G11,"*Cağfer*")&gt;0,'2.Sınıf'!G11,""))</f>
        <v/>
      </c>
    </row>
    <row r="12" spans="2:7" ht="49.9" customHeight="1" x14ac:dyDescent="0.2">
      <c r="B12" s="4" t="s">
        <v>33</v>
      </c>
      <c r="C12" s="2" t="str">
        <f>IF(COUNTIF('1.Sınıf'!C12,"*Cağfer!*")&gt;0,'1.Sınıf'!C12,IF(COUNTIF('2.Sınıf'!C12,"*Cağfer*")&gt;0,'2.Sınıf'!C12,""))</f>
        <v/>
      </c>
      <c r="D12" s="2" t="str">
        <f>IF(COUNTIF('1.Sınıf'!D12,"*Cağfer!*")&gt;0,'1.Sınıf'!D12,IF(COUNTIF('2.Sınıf'!D12,"*Cağfer*")&gt;0,'2.Sınıf'!D12,""))</f>
        <v>ELTSEC221 Güç Elektroniği
Dr. Öğr. Üyesi Cağfer YANARATEŞ
D-202</v>
      </c>
      <c r="E12" s="2" t="str">
        <f>IF(COUNTIF('1.Sınıf'!E12,"*Cağfer!*")&gt;0,'1.Sınıf'!E12,IF(COUNTIF('2.Sınıf'!E12,"*Cağfer*")&gt;0,'2.Sınıf'!E12,""))</f>
        <v/>
      </c>
      <c r="F12" s="2" t="str">
        <f>IF(COUNTIF('1.Sınıf'!F12,"*Cağfer!*")&gt;0,'1.Sınıf'!F12,IF(COUNTIF('2.Sınıf'!F12,"*Cağfer*")&gt;0,'2.Sınıf'!F12,""))</f>
        <v/>
      </c>
      <c r="G12" s="2" t="str">
        <f>IF(COUNTIF('1.Sınıf'!G12,"*Cağfer!*")&gt;0,'1.Sınıf'!G12,IF(COUNTIF('2.Sınıf'!G12,"*Cağfer*")&gt;0,'2.Sınıf'!G12,""))</f>
        <v/>
      </c>
    </row>
    <row r="13" spans="2:7" ht="49.9" customHeight="1" thickBot="1" x14ac:dyDescent="0.25">
      <c r="B13" s="29" t="s">
        <v>34</v>
      </c>
      <c r="C13" s="2" t="str">
        <f>IF(COUNTIF('1.Sınıf'!C13,"*Cağfer!*")&gt;0,'1.Sınıf'!C13,IF(COUNTIF('2.Sınıf'!C13,"*Cağfer*")&gt;0,'2.Sınıf'!C13,""))</f>
        <v/>
      </c>
      <c r="D13" s="2" t="str">
        <f>IF(COUNTIF('1.Sınıf'!D13,"*Cağfer!*")&gt;0,'1.Sınıf'!D13,IF(COUNTIF('2.Sınıf'!D13,"*Cağfer*")&gt;0,'2.Sınıf'!D13,""))</f>
        <v>ELTSEC221 Güç Elektroniği
Dr. Öğr. Üyesi Cağfer YANARATEŞ
D-202</v>
      </c>
      <c r="E13" s="2" t="str">
        <f>IF(COUNTIF('1.Sınıf'!E13,"*Cağfer!*")&gt;0,'1.Sınıf'!E13,IF(COUNTIF('2.Sınıf'!E13,"*Cağfer*")&gt;0,'2.Sınıf'!E13,""))</f>
        <v/>
      </c>
      <c r="F13" s="2" t="str">
        <f>IF(COUNTIF('1.Sınıf'!F13,"*Cağfer!*")&gt;0,'1.Sınıf'!F13,IF(COUNTIF('2.Sınıf'!F13,"*Cağfer*")&gt;0,'2.Sınıf'!F13,""))</f>
        <v/>
      </c>
      <c r="G13" s="2" t="str">
        <f>IF(COUNTIF('1.Sınıf'!G13,"*Cağfer!*")&gt;0,'1.Sınıf'!G13,IF(COUNTIF('2.Sınıf'!G13,"*Cağfer*")&gt;0,'2.Sınıf'!G13,""))</f>
        <v/>
      </c>
    </row>
  </sheetData>
  <mergeCells count="1">
    <mergeCell ref="B3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/>
  <dimension ref="A1:V135"/>
  <sheetViews>
    <sheetView showGridLines="0" zoomScale="86" zoomScaleNormal="86" workbookViewId="0">
      <selection activeCell="E12" sqref="E12"/>
    </sheetView>
  </sheetViews>
  <sheetFormatPr defaultColWidth="9.140625" defaultRowHeight="12.75" x14ac:dyDescent="0.2"/>
  <cols>
    <col min="1" max="1" width="59.7109375" style="8" customWidth="1"/>
    <col min="2" max="2" width="6.28515625" style="8" customWidth="1"/>
    <col min="3" max="3" width="8.85546875" style="11"/>
    <col min="4" max="4" width="11.140625" style="11" bestFit="1" customWidth="1"/>
    <col min="5" max="8" width="8.85546875" style="11"/>
    <col min="9" max="9" width="9.85546875" style="11" customWidth="1"/>
    <col min="10" max="11" width="8.85546875" style="11"/>
    <col min="12" max="12" width="9.140625" style="8"/>
    <col min="13" max="13" width="9" style="8" bestFit="1" customWidth="1"/>
    <col min="14" max="14" width="6.42578125" style="8" customWidth="1"/>
    <col min="15" max="19" width="11.85546875" style="8" customWidth="1"/>
    <col min="20" max="20" width="4.42578125" style="8" customWidth="1"/>
    <col min="21" max="21" width="12.85546875" style="8" customWidth="1"/>
    <col min="22" max="22" width="9.28515625" style="8" customWidth="1"/>
    <col min="23" max="23" width="15.5703125" style="8" bestFit="1" customWidth="1"/>
    <col min="24" max="24" width="17" style="8" bestFit="1" customWidth="1"/>
    <col min="25" max="16384" width="9.140625" style="8"/>
  </cols>
  <sheetData>
    <row r="1" spans="1:22" ht="12.6" customHeight="1" thickBot="1" x14ac:dyDescent="0.25">
      <c r="A1"/>
      <c r="C1" s="57" t="s">
        <v>56</v>
      </c>
      <c r="D1" s="57"/>
      <c r="E1" s="57"/>
      <c r="F1" s="57"/>
      <c r="G1" s="57"/>
      <c r="H1" s="57"/>
      <c r="I1" s="57"/>
      <c r="J1" s="57"/>
      <c r="K1" s="57"/>
      <c r="M1" s="61" t="s">
        <v>54</v>
      </c>
      <c r="N1" s="61"/>
      <c r="O1" s="61"/>
      <c r="P1" s="61"/>
      <c r="Q1" s="61"/>
      <c r="R1" s="61"/>
      <c r="S1" s="61"/>
    </row>
    <row r="2" spans="1:22" ht="21.75" customHeight="1" x14ac:dyDescent="0.2">
      <c r="A2" s="63" t="e" cm="1">
        <f t="array" ref="A2" ca="1">SUMPRODUCT(--(LEN(A5:A88)&gt;0))</f>
        <v>#NAME?</v>
      </c>
      <c r="C2" s="34" t="s">
        <v>8</v>
      </c>
      <c r="D2" s="34" t="s">
        <v>11</v>
      </c>
      <c r="E2" s="34" t="s">
        <v>13</v>
      </c>
      <c r="F2" s="34" t="s">
        <v>15</v>
      </c>
      <c r="G2" s="34" t="s">
        <v>18</v>
      </c>
      <c r="H2" s="34" t="s">
        <v>20</v>
      </c>
      <c r="I2" s="34" t="s">
        <v>22</v>
      </c>
      <c r="J2" s="34" t="s">
        <v>24</v>
      </c>
      <c r="K2" s="34" t="s">
        <v>27</v>
      </c>
      <c r="M2" s="59" t="s">
        <v>52</v>
      </c>
      <c r="N2" s="60"/>
      <c r="O2" s="32">
        <v>0</v>
      </c>
      <c r="P2" s="32">
        <v>1</v>
      </c>
      <c r="Q2" s="32">
        <v>2</v>
      </c>
      <c r="R2" s="32">
        <v>3</v>
      </c>
      <c r="S2" s="33">
        <v>4</v>
      </c>
      <c r="U2" s="11"/>
      <c r="V2" s="11"/>
    </row>
    <row r="3" spans="1:22" ht="12.75" customHeight="1" x14ac:dyDescent="0.2">
      <c r="A3" s="63"/>
      <c r="C3" s="34" t="s">
        <v>9</v>
      </c>
      <c r="D3" s="34" t="s">
        <v>12</v>
      </c>
      <c r="E3" s="34" t="s">
        <v>14</v>
      </c>
      <c r="F3" s="34" t="s">
        <v>16</v>
      </c>
      <c r="G3" s="34" t="s">
        <v>19</v>
      </c>
      <c r="H3" s="34" t="s">
        <v>21</v>
      </c>
      <c r="I3" s="34" t="s">
        <v>23</v>
      </c>
      <c r="J3" s="34" t="s">
        <v>25</v>
      </c>
      <c r="K3" s="34" t="s">
        <v>28</v>
      </c>
      <c r="M3" s="12" t="e">
        <f ca="1">_xlfn.TEXTBEFORE('1.Sınıf'!B6,"-",)</f>
        <v>#NAME?</v>
      </c>
      <c r="N3" s="13" t="e">
        <f ca="1">_xlfn.TEXTAFTER('1.Sınıf'!B6,"-",)</f>
        <v>#NAME?</v>
      </c>
      <c r="O3" s="14" t="e">
        <f ca="1">IF(ISBLANK('1.Sınıf'!C6),0,_xlfn.TEXTBEFORE('1.Sınıf'!C6," ",IF(FIND(" ",'1.Sınıf'!C6)-1&lt;5,2,1)))</f>
        <v>#NAME?</v>
      </c>
      <c r="P3" s="14">
        <f>IF(ISBLANK('1.Sınıf'!D6),0,_xlfn.TEXTBEFORE('1.Sınıf'!D6," ",IF(FIND(" ",'1.Sınıf'!D6)-1&lt;5,2,1)))</f>
        <v>0</v>
      </c>
      <c r="Q3" s="14">
        <f>IF(ISBLANK('1.Sınıf'!E6),0,_xlfn.TEXTBEFORE('1.Sınıf'!E6," ",IF(FIND(" ",'1.Sınıf'!E6)-1&lt;5,2,1)))</f>
        <v>0</v>
      </c>
      <c r="R3" s="14">
        <f>IF(ISBLANK('1.Sınıf'!F6),0,_xlfn.TEXTBEFORE('1.Sınıf'!F6," ",IF(FIND(" ",'1.Sınıf'!F6)-1&lt;5,2,1)))</f>
        <v>0</v>
      </c>
      <c r="S3" s="14">
        <f>IF(ISBLANK('1.Sınıf'!G6),0,_xlfn.TEXTBEFORE('1.Sınıf'!G6," ",IF(FIND(" ",'1.Sınıf'!G6)-1&lt;5,2,1)))</f>
        <v>0</v>
      </c>
    </row>
    <row r="4" spans="1:22" ht="12.6" customHeight="1" x14ac:dyDescent="0.2">
      <c r="A4" s="63"/>
      <c r="C4" s="34" t="s">
        <v>10</v>
      </c>
      <c r="D4" s="34" t="s">
        <v>10</v>
      </c>
      <c r="E4" s="34"/>
      <c r="F4" s="34" t="s">
        <v>17</v>
      </c>
      <c r="G4" s="34" t="s">
        <v>17</v>
      </c>
      <c r="H4" s="34" t="s">
        <v>10</v>
      </c>
      <c r="I4" s="34"/>
      <c r="J4" s="34" t="s">
        <v>26</v>
      </c>
      <c r="K4" s="34"/>
      <c r="M4" s="12" t="e">
        <f ca="1">_xlfn.TEXTBEFORE('1.Sınıf'!B7,"-",)</f>
        <v>#NAME?</v>
      </c>
      <c r="N4" s="13" t="e">
        <f ca="1">_xlfn.TEXTAFTER('1.Sınıf'!B7,"-",)</f>
        <v>#NAME?</v>
      </c>
      <c r="O4" s="14" t="e">
        <f ca="1">IF(ISBLANK('1.Sınıf'!C7),0,_xlfn.TEXTBEFORE('1.Sınıf'!C7," ",IF(FIND(" ",'1.Sınıf'!C7)-1&lt;5,2,1)))</f>
        <v>#NAME?</v>
      </c>
      <c r="P4" s="14">
        <f>IF(ISBLANK('1.Sınıf'!D7),0,_xlfn.TEXTBEFORE('1.Sınıf'!D7," ",IF(FIND(" ",'1.Sınıf'!D7)-1&lt;5,2,1)))</f>
        <v>0</v>
      </c>
      <c r="Q4" s="14">
        <f>IF(ISBLANK('1.Sınıf'!E7),0,_xlfn.TEXTBEFORE('1.Sınıf'!E7," ",IF(FIND(" ",'1.Sınıf'!E7)-1&lt;5,2,1)))</f>
        <v>0</v>
      </c>
      <c r="R4" s="14">
        <f>IF(ISBLANK('1.Sınıf'!F7),0,_xlfn.TEXTBEFORE('1.Sınıf'!F7," ",IF(FIND(" ",'1.Sınıf'!F7)-1&lt;5,2,1)))</f>
        <v>0</v>
      </c>
      <c r="S4" s="14">
        <f>IF(ISBLANK('1.Sınıf'!G7),0,_xlfn.TEXTBEFORE('1.Sınıf'!G7," ",IF(FIND(" ",'1.Sınıf'!G7)-1&lt;5,2,1)))</f>
        <v>0</v>
      </c>
    </row>
    <row r="5" spans="1:22" ht="12.75" customHeight="1" x14ac:dyDescent="0.2">
      <c r="A5" s="14" t="e">
        <f ca="1">IF(ISNUMBER(D5),"",_xlfn.TEXTJOIN(";",TRUE,C5:K5))</f>
        <v>#NAME?</v>
      </c>
      <c r="B5" s="15"/>
      <c r="C5" s="14">
        <v>1</v>
      </c>
      <c r="D5" s="14" t="e">
        <f t="shared" ref="D5:D44" ca="1" si="0">INDEX(N$2:S$10,MATCH(G5,N$2:N$10,0),MATCH(E5,N$2:S$2,0))</f>
        <v>#NAME?</v>
      </c>
      <c r="E5" s="14">
        <v>0</v>
      </c>
      <c r="F5" s="14" t="e">
        <f ca="1">M3</f>
        <v>#NAME?</v>
      </c>
      <c r="G5" s="14" t="e">
        <f ca="1">N3</f>
        <v>#NAME?</v>
      </c>
      <c r="H5" s="14" t="e">
        <f t="shared" ref="H5:H44" ca="1" si="1">INDEX(N$13:S$21,MATCH(G5,N$13:N$21,0),MATCH(E5,N$13:S$13,0))</f>
        <v>#NAME?</v>
      </c>
      <c r="I5" s="14" t="e">
        <f t="shared" ref="I5:I44" ca="1" si="2">INDEX(N$24:S$32,MATCH(G5,N$24:N$32,0),MATCH(E5,N$24:S$24,0))</f>
        <v>#NAME?</v>
      </c>
      <c r="J5" s="14">
        <v>0</v>
      </c>
      <c r="K5" s="14">
        <v>0</v>
      </c>
      <c r="M5" s="12" t="e">
        <f ca="1">_xlfn.TEXTBEFORE('1.Sınıf'!B8,"-",)</f>
        <v>#NAME?</v>
      </c>
      <c r="N5" s="13" t="e">
        <f ca="1">_xlfn.TEXTAFTER('1.Sınıf'!B8,"-",)</f>
        <v>#NAME?</v>
      </c>
      <c r="O5" s="14" t="e">
        <f ca="1">IF(ISBLANK('1.Sınıf'!C8),0,_xlfn.TEXTBEFORE('1.Sınıf'!C8," ",IF(FIND(" ",'1.Sınıf'!C8)-1&lt;5,2,1)))</f>
        <v>#NAME?</v>
      </c>
      <c r="P5" s="14" t="e">
        <f ca="1">IF(ISBLANK('1.Sınıf'!D8),0,_xlfn.TEXTBEFORE('1.Sınıf'!D8," ",IF(FIND(" ",'1.Sınıf'!D8)-1&lt;5,2,1)))</f>
        <v>#NAME?</v>
      </c>
      <c r="Q5" s="14" t="e">
        <f ca="1">IF(ISBLANK('1.Sınıf'!E8),0,_xlfn.TEXTBEFORE('1.Sınıf'!E8," ",IF(FIND(" ",'1.Sınıf'!E8)-1&lt;5,2,1)))</f>
        <v>#NAME?</v>
      </c>
      <c r="R5" s="14" t="e">
        <f ca="1">IF(ISBLANK('1.Sınıf'!F8),0,_xlfn.TEXTBEFORE('1.Sınıf'!F8," ",IF(FIND(" ",'1.Sınıf'!F8)-1&lt;5,2,1)))</f>
        <v>#NAME?</v>
      </c>
      <c r="S5" s="14">
        <f>IF(ISBLANK('1.Sınıf'!G8),0,_xlfn.TEXTBEFORE('1.Sınıf'!G8," ",IF(FIND(" ",'1.Sınıf'!G8)-1&lt;5,2,1)))</f>
        <v>0</v>
      </c>
    </row>
    <row r="6" spans="1:22" ht="12.75" customHeight="1" x14ac:dyDescent="0.2">
      <c r="A6" s="14" t="e">
        <f t="shared" ref="A6:A44" ca="1" si="3">IF(ISNUMBER(D6),"",_xlfn.TEXTJOIN(";",TRUE,C6:K6))</f>
        <v>#NAME?</v>
      </c>
      <c r="B6" s="15"/>
      <c r="C6" s="14">
        <v>1</v>
      </c>
      <c r="D6" s="14" t="e">
        <f t="shared" ca="1" si="0"/>
        <v>#NAME?</v>
      </c>
      <c r="E6" s="14">
        <v>0</v>
      </c>
      <c r="F6" s="14" t="e">
        <f t="shared" ref="F6:G6" ca="1" si="4">M4</f>
        <v>#NAME?</v>
      </c>
      <c r="G6" s="14" t="e">
        <f t="shared" ca="1" si="4"/>
        <v>#NAME?</v>
      </c>
      <c r="H6" s="14" t="e">
        <f t="shared" ca="1" si="1"/>
        <v>#NAME?</v>
      </c>
      <c r="I6" s="14" t="e">
        <f t="shared" ca="1" si="2"/>
        <v>#NAME?</v>
      </c>
      <c r="J6" s="14">
        <v>0</v>
      </c>
      <c r="K6" s="14">
        <v>0</v>
      </c>
      <c r="M6" s="12" t="e">
        <f ca="1">_xlfn.TEXTBEFORE('1.Sınıf'!B9,"-",)</f>
        <v>#NAME?</v>
      </c>
      <c r="N6" s="13" t="e">
        <f ca="1">_xlfn.TEXTAFTER('1.Sınıf'!B9,"-",)</f>
        <v>#NAME?</v>
      </c>
      <c r="O6" s="14" t="e">
        <f ca="1">IF(ISBLANK('1.Sınıf'!C9),0,_xlfn.TEXTBEFORE('1.Sınıf'!C9," ",IF(FIND(" ",'1.Sınıf'!C9)-1&lt;5,2,1)))</f>
        <v>#NAME?</v>
      </c>
      <c r="P6" s="14" t="e">
        <f ca="1">IF(ISBLANK('1.Sınıf'!D9),0,_xlfn.TEXTBEFORE('1.Sınıf'!D9," ",IF(FIND(" ",'1.Sınıf'!D9)-1&lt;5,2,1)))</f>
        <v>#NAME?</v>
      </c>
      <c r="Q6" s="14" t="e">
        <f ca="1">IF(ISBLANK('1.Sınıf'!E9),0,_xlfn.TEXTBEFORE('1.Sınıf'!E9," ",IF(FIND(" ",'1.Sınıf'!E9)-1&lt;5,2,1)))</f>
        <v>#NAME?</v>
      </c>
      <c r="R6" s="14" t="e">
        <f ca="1">IF(ISBLANK('1.Sınıf'!F9),0,_xlfn.TEXTBEFORE('1.Sınıf'!F9," ",IF(FIND(" ",'1.Sınıf'!F9)-1&lt;5,2,1)))</f>
        <v>#NAME?</v>
      </c>
      <c r="S6" s="14">
        <f>IF(ISBLANK('1.Sınıf'!G9),0,_xlfn.TEXTBEFORE('1.Sınıf'!G9," ",IF(FIND(" ",'1.Sınıf'!G9)-1&lt;5,2,1)))</f>
        <v>0</v>
      </c>
    </row>
    <row r="7" spans="1:22" ht="12.75" customHeight="1" x14ac:dyDescent="0.2">
      <c r="A7" s="14" t="e">
        <f ca="1">IF(ISNUMBER(D7),"",_xlfn.TEXTJOIN(";",TRUE,C7:K7))</f>
        <v>#NAME?</v>
      </c>
      <c r="B7" s="15"/>
      <c r="C7" s="14">
        <v>1</v>
      </c>
      <c r="D7" s="14" t="e">
        <f t="shared" ca="1" si="0"/>
        <v>#NAME?</v>
      </c>
      <c r="E7" s="14">
        <v>0</v>
      </c>
      <c r="F7" s="14" t="e">
        <f t="shared" ref="F7:G7" ca="1" si="5">M5</f>
        <v>#NAME?</v>
      </c>
      <c r="G7" s="14" t="e">
        <f t="shared" ca="1" si="5"/>
        <v>#NAME?</v>
      </c>
      <c r="H7" s="14" t="e">
        <f t="shared" ca="1" si="1"/>
        <v>#NAME?</v>
      </c>
      <c r="I7" s="14" t="e">
        <f t="shared" ca="1" si="2"/>
        <v>#NAME?</v>
      </c>
      <c r="J7" s="14">
        <v>1</v>
      </c>
      <c r="K7" s="14">
        <v>1</v>
      </c>
      <c r="M7" s="12" t="e">
        <f ca="1">_xlfn.TEXTBEFORE('1.Sınıf'!B10,"-",)</f>
        <v>#NAME?</v>
      </c>
      <c r="N7" s="13" t="e">
        <f ca="1">_xlfn.TEXTAFTER('1.Sınıf'!B10,"-",)</f>
        <v>#NAME?</v>
      </c>
      <c r="O7" s="14" t="e">
        <f ca="1">IF(ISBLANK('1.Sınıf'!C10),0,_xlfn.TEXTBEFORE('1.Sınıf'!C10," ",IF(FIND(" ",'1.Sınıf'!C10)-1&lt;5,2,1)))</f>
        <v>#NAME?</v>
      </c>
      <c r="P7" s="14" t="e">
        <f ca="1">IF(ISBLANK('1.Sınıf'!D10),0,_xlfn.TEXTBEFORE('1.Sınıf'!D10," ",IF(FIND(" ",'1.Sınıf'!D10)-1&lt;5,2,1)))</f>
        <v>#NAME?</v>
      </c>
      <c r="Q7" s="14" t="e">
        <f ca="1">IF(ISBLANK('1.Sınıf'!E10),0,_xlfn.TEXTBEFORE('1.Sınıf'!E10," ",IF(FIND(" ",'1.Sınıf'!E10)-1&lt;5,2,1)))</f>
        <v>#NAME?</v>
      </c>
      <c r="R7" s="14" t="e">
        <f ca="1">IF(ISBLANK('1.Sınıf'!F10),0,_xlfn.TEXTBEFORE('1.Sınıf'!F10," ",IF(FIND(" ",'1.Sınıf'!F10)-1&lt;5,2,1)))</f>
        <v>#NAME?</v>
      </c>
      <c r="S7" s="14">
        <f>IF(ISBLANK('1.Sınıf'!G10),0,_xlfn.TEXTBEFORE('1.Sınıf'!G10," ",IF(FIND(" ",'1.Sınıf'!G10)-1&lt;5,2,1)))</f>
        <v>0</v>
      </c>
      <c r="U7" s="16"/>
    </row>
    <row r="8" spans="1:22" ht="12.75" customHeight="1" x14ac:dyDescent="0.2">
      <c r="A8" s="14" t="e">
        <f t="shared" ca="1" si="3"/>
        <v>#NAME?</v>
      </c>
      <c r="B8" s="15"/>
      <c r="C8" s="14">
        <v>1</v>
      </c>
      <c r="D8" s="14" t="e">
        <f t="shared" ca="1" si="0"/>
        <v>#NAME?</v>
      </c>
      <c r="E8" s="14">
        <v>0</v>
      </c>
      <c r="F8" s="14" t="e">
        <f t="shared" ref="F8:G8" ca="1" si="6">M6</f>
        <v>#NAME?</v>
      </c>
      <c r="G8" s="14" t="e">
        <f t="shared" ca="1" si="6"/>
        <v>#NAME?</v>
      </c>
      <c r="H8" s="14" t="e">
        <f t="shared" ca="1" si="1"/>
        <v>#NAME?</v>
      </c>
      <c r="I8" s="14" t="e">
        <f t="shared" ca="1" si="2"/>
        <v>#NAME?</v>
      </c>
      <c r="J8" s="14">
        <v>1</v>
      </c>
      <c r="K8" s="14">
        <v>1</v>
      </c>
      <c r="M8" s="12" t="e">
        <f ca="1">_xlfn.TEXTBEFORE('1.Sınıf'!B11,"-",)</f>
        <v>#NAME?</v>
      </c>
      <c r="N8" s="13" t="e">
        <f ca="1">_xlfn.TEXTAFTER('1.Sınıf'!B11,"-",)</f>
        <v>#NAME?</v>
      </c>
      <c r="O8" s="14" t="e">
        <f ca="1">IF(ISBLANK('1.Sınıf'!C11),0,_xlfn.TEXTBEFORE('1.Sınıf'!C11," ",IF(FIND(" ",'1.Sınıf'!C11)-1&lt;5,2,1)))</f>
        <v>#NAME?</v>
      </c>
      <c r="P8" s="14" t="e">
        <f ca="1">IF(ISBLANK('1.Sınıf'!D11),0,_xlfn.TEXTBEFORE('1.Sınıf'!D11," ",IF(FIND(" ",'1.Sınıf'!D11)-1&lt;5,2,1)))</f>
        <v>#NAME?</v>
      </c>
      <c r="Q8" s="14" t="e">
        <f ca="1">IF(ISBLANK('1.Sınıf'!E11),0,_xlfn.TEXTBEFORE('1.Sınıf'!E11," ",IF(FIND(" ",'1.Sınıf'!E11)-1&lt;5,2,1)))</f>
        <v>#NAME?</v>
      </c>
      <c r="R8" s="14" t="e">
        <f ca="1">IF(ISBLANK('1.Sınıf'!F11),0,_xlfn.TEXTBEFORE('1.Sınıf'!F11," ",IF(FIND(" ",'1.Sınıf'!F11)-1&lt;5,2,1)))</f>
        <v>#NAME?</v>
      </c>
      <c r="S8" s="14">
        <f>IF(ISBLANK('1.Sınıf'!G11),0,_xlfn.TEXTBEFORE('1.Sınıf'!G11," ",IF(FIND(" ",'1.Sınıf'!G11)-1&lt;5,2,1)))</f>
        <v>0</v>
      </c>
    </row>
    <row r="9" spans="1:22" ht="12.75" customHeight="1" x14ac:dyDescent="0.2">
      <c r="A9" s="14" t="e">
        <f t="shared" ca="1" si="3"/>
        <v>#NAME?</v>
      </c>
      <c r="B9" s="15"/>
      <c r="C9" s="14">
        <v>1</v>
      </c>
      <c r="D9" s="14" t="e">
        <f t="shared" ca="1" si="0"/>
        <v>#NAME?</v>
      </c>
      <c r="E9" s="14">
        <v>0</v>
      </c>
      <c r="F9" s="14" t="e">
        <f t="shared" ref="F9:G9" ca="1" si="7">M7</f>
        <v>#NAME?</v>
      </c>
      <c r="G9" s="14" t="e">
        <f t="shared" ca="1" si="7"/>
        <v>#NAME?</v>
      </c>
      <c r="H9" s="14" t="e">
        <f t="shared" ca="1" si="1"/>
        <v>#NAME?</v>
      </c>
      <c r="I9" s="14" t="e">
        <f t="shared" ca="1" si="2"/>
        <v>#NAME?</v>
      </c>
      <c r="J9" s="14">
        <v>0</v>
      </c>
      <c r="K9" s="14">
        <v>0</v>
      </c>
      <c r="M9" s="12" t="e">
        <f ca="1">_xlfn.TEXTBEFORE('1.Sınıf'!B12,"-",)</f>
        <v>#NAME?</v>
      </c>
      <c r="N9" s="13" t="e">
        <f ca="1">_xlfn.TEXTAFTER('1.Sınıf'!B12,"-",)</f>
        <v>#NAME?</v>
      </c>
      <c r="O9" s="14">
        <f>IF(ISBLANK('1.Sınıf'!C12),0,_xlfn.TEXTBEFORE('1.Sınıf'!C12," ",IF(FIND(" ",'1.Sınıf'!C12)-1&lt;5,2,1)))</f>
        <v>0</v>
      </c>
      <c r="P9" s="14" t="e">
        <f ca="1">IF(ISBLANK('1.Sınıf'!D12),0,_xlfn.TEXTBEFORE('1.Sınıf'!D12," ",IF(FIND(" ",'1.Sınıf'!D12)-1&lt;5,2,1)))</f>
        <v>#NAME?</v>
      </c>
      <c r="Q9" s="14">
        <f>IF(ISBLANK('1.Sınıf'!E12),0,_xlfn.TEXTBEFORE('1.Sınıf'!E12," ",IF(FIND(" ",'1.Sınıf'!E12)-1&lt;5,2,1)))</f>
        <v>0</v>
      </c>
      <c r="R9" s="14" t="e">
        <f ca="1">IF(ISBLANK('1.Sınıf'!F12),0,_xlfn.TEXTBEFORE('1.Sınıf'!F12," ",IF(FIND(" ",'1.Sınıf'!F12)-1&lt;5,2,1)))</f>
        <v>#NAME?</v>
      </c>
      <c r="S9" s="14" t="e">
        <f ca="1">IF(ISBLANK('1.Sınıf'!G12),0,_xlfn.TEXTBEFORE('1.Sınıf'!G12," ",IF(FIND(" ",'1.Sınıf'!G12)-1&lt;5,2,1)))</f>
        <v>#NAME?</v>
      </c>
    </row>
    <row r="10" spans="1:22" ht="12.75" customHeight="1" thickBot="1" x14ac:dyDescent="0.25">
      <c r="A10" s="14" t="e">
        <f t="shared" ca="1" si="3"/>
        <v>#NAME?</v>
      </c>
      <c r="B10" s="15"/>
      <c r="C10" s="14">
        <v>1</v>
      </c>
      <c r="D10" s="14" t="e">
        <f t="shared" ca="1" si="0"/>
        <v>#NAME?</v>
      </c>
      <c r="E10" s="14">
        <v>0</v>
      </c>
      <c r="F10" s="14" t="e">
        <f t="shared" ref="F10:G10" ca="1" si="8">M8</f>
        <v>#NAME?</v>
      </c>
      <c r="G10" s="14" t="e">
        <f t="shared" ca="1" si="8"/>
        <v>#NAME?</v>
      </c>
      <c r="H10" s="14" t="e">
        <f t="shared" ca="1" si="1"/>
        <v>#NAME?</v>
      </c>
      <c r="I10" s="14" t="e">
        <f t="shared" ca="1" si="2"/>
        <v>#NAME?</v>
      </c>
      <c r="J10" s="14">
        <v>0</v>
      </c>
      <c r="K10" s="14">
        <v>0</v>
      </c>
      <c r="M10" s="17" t="e">
        <f ca="1">_xlfn.TEXTBEFORE('1.Sınıf'!B13,"-",)</f>
        <v>#NAME?</v>
      </c>
      <c r="N10" s="18" t="e">
        <f ca="1">_xlfn.TEXTAFTER('1.Sınıf'!B13,"-",)</f>
        <v>#NAME?</v>
      </c>
      <c r="O10" s="14">
        <f>IF(ISBLANK('1.Sınıf'!C13),0,_xlfn.TEXTBEFORE('1.Sınıf'!C13," ",IF(FIND(" ",'1.Sınıf'!C13)-1&lt;5,2,1)))</f>
        <v>0</v>
      </c>
      <c r="P10" s="14" t="e">
        <f ca="1">IF(ISBLANK('1.Sınıf'!D13),0,_xlfn.TEXTBEFORE('1.Sınıf'!D13," ",IF(FIND(" ",'1.Sınıf'!D13)-1&lt;5,2,1)))</f>
        <v>#NAME?</v>
      </c>
      <c r="Q10" s="14">
        <f>IF(ISBLANK('1.Sınıf'!E13),0,_xlfn.TEXTBEFORE('1.Sınıf'!E13," ",IF(FIND(" ",'1.Sınıf'!E13)-1&lt;5,2,1)))</f>
        <v>0</v>
      </c>
      <c r="R10" s="14" t="e">
        <f ca="1">IF(ISBLANK('1.Sınıf'!F13),0,_xlfn.TEXTBEFORE('1.Sınıf'!F13," ",IF(FIND(" ",'1.Sınıf'!F13)-1&lt;5,2,1)))</f>
        <v>#NAME?</v>
      </c>
      <c r="S10" s="14" t="e">
        <f ca="1">IF(ISBLANK('1.Sınıf'!G13),0,_xlfn.TEXTBEFORE('1.Sınıf'!G13," ",IF(FIND(" ",'1.Sınıf'!G13)-1&lt;5,2,1)))</f>
        <v>#NAME?</v>
      </c>
    </row>
    <row r="11" spans="1:22" x14ac:dyDescent="0.2">
      <c r="A11" s="14" t="e">
        <f t="shared" ca="1" si="3"/>
        <v>#NAME?</v>
      </c>
      <c r="B11" s="15"/>
      <c r="C11" s="14">
        <v>1</v>
      </c>
      <c r="D11" s="14" t="e">
        <f t="shared" ca="1" si="0"/>
        <v>#NAME?</v>
      </c>
      <c r="E11" s="14">
        <v>0</v>
      </c>
      <c r="F11" s="14" t="e">
        <f t="shared" ref="F11:G11" ca="1" si="9">M9</f>
        <v>#NAME?</v>
      </c>
      <c r="G11" s="14" t="e">
        <f t="shared" ca="1" si="9"/>
        <v>#NAME?</v>
      </c>
      <c r="H11" s="14" t="e">
        <f t="shared" ca="1" si="1"/>
        <v>#NAME?</v>
      </c>
      <c r="I11" s="14" t="e">
        <f t="shared" ca="1" si="2"/>
        <v>#NAME?</v>
      </c>
      <c r="J11" s="14">
        <v>0</v>
      </c>
      <c r="K11" s="14">
        <v>0</v>
      </c>
      <c r="M11" s="13"/>
      <c r="N11" s="13"/>
      <c r="O11" s="13"/>
      <c r="P11" s="13"/>
      <c r="Q11" s="13"/>
      <c r="R11" s="13"/>
      <c r="S11" s="13"/>
    </row>
    <row r="12" spans="1:22" ht="13.5" thickBot="1" x14ac:dyDescent="0.25">
      <c r="A12" s="14" t="e">
        <f t="shared" ca="1" si="3"/>
        <v>#NAME?</v>
      </c>
      <c r="B12" s="15"/>
      <c r="C12" s="14">
        <v>1</v>
      </c>
      <c r="D12" s="14" t="e">
        <f t="shared" ca="1" si="0"/>
        <v>#NAME?</v>
      </c>
      <c r="E12" s="14">
        <v>0</v>
      </c>
      <c r="F12" s="14" t="e">
        <f t="shared" ref="F12:G12" ca="1" si="10">M10</f>
        <v>#NAME?</v>
      </c>
      <c r="G12" s="14" t="e">
        <f t="shared" ca="1" si="10"/>
        <v>#NAME?</v>
      </c>
      <c r="H12" s="14" t="e">
        <f t="shared" ca="1" si="1"/>
        <v>#NAME?</v>
      </c>
      <c r="I12" s="14" t="e">
        <f t="shared" ca="1" si="2"/>
        <v>#NAME?</v>
      </c>
      <c r="J12" s="14">
        <v>0</v>
      </c>
      <c r="K12" s="14">
        <v>0</v>
      </c>
      <c r="M12" s="62" t="s">
        <v>54</v>
      </c>
      <c r="N12" s="62"/>
      <c r="O12" s="62"/>
      <c r="P12" s="62"/>
      <c r="Q12" s="62"/>
      <c r="R12" s="62"/>
      <c r="S12" s="62"/>
    </row>
    <row r="13" spans="1:22" ht="14.25" x14ac:dyDescent="0.2">
      <c r="A13" s="14" t="e">
        <f t="shared" ca="1" si="3"/>
        <v>#NAME?</v>
      </c>
      <c r="B13" s="15"/>
      <c r="C13" s="14">
        <v>1</v>
      </c>
      <c r="D13" s="14" t="e">
        <f t="shared" ca="1" si="0"/>
        <v>#N/A</v>
      </c>
      <c r="E13" s="14">
        <v>1</v>
      </c>
      <c r="F13" s="14" t="s">
        <v>35</v>
      </c>
      <c r="G13" s="14" t="s">
        <v>36</v>
      </c>
      <c r="H13" s="14" t="e">
        <f t="shared" ca="1" si="1"/>
        <v>#NAME?</v>
      </c>
      <c r="I13" s="14">
        <f t="shared" si="2"/>
        <v>0</v>
      </c>
      <c r="J13" s="14">
        <v>0</v>
      </c>
      <c r="K13" s="14">
        <v>0</v>
      </c>
      <c r="M13" s="59" t="s">
        <v>53</v>
      </c>
      <c r="N13" s="60"/>
      <c r="O13" s="9">
        <v>0</v>
      </c>
      <c r="P13" s="9">
        <v>1</v>
      </c>
      <c r="Q13" s="9">
        <v>2</v>
      </c>
      <c r="R13" s="9">
        <v>3</v>
      </c>
      <c r="S13" s="10">
        <v>4</v>
      </c>
    </row>
    <row r="14" spans="1:22" x14ac:dyDescent="0.2">
      <c r="A14" s="14" t="e">
        <f t="shared" ca="1" si="3"/>
        <v>#NAME?</v>
      </c>
      <c r="B14" s="15"/>
      <c r="C14" s="14">
        <v>1</v>
      </c>
      <c r="D14" s="14" t="e">
        <f t="shared" ca="1" si="0"/>
        <v>#N/A</v>
      </c>
      <c r="E14" s="14">
        <v>1</v>
      </c>
      <c r="F14" s="14" t="s">
        <v>37</v>
      </c>
      <c r="G14" s="14" t="s">
        <v>38</v>
      </c>
      <c r="H14" s="14" t="e">
        <f t="shared" ca="1" si="1"/>
        <v>#NAME?</v>
      </c>
      <c r="I14" s="14">
        <f t="shared" si="2"/>
        <v>0</v>
      </c>
      <c r="J14" s="14">
        <v>0</v>
      </c>
      <c r="K14" s="14">
        <v>0</v>
      </c>
      <c r="M14" s="12" t="s">
        <v>35</v>
      </c>
      <c r="N14" s="13" t="s">
        <v>36</v>
      </c>
      <c r="O14" s="13" t="e">
        <f ca="1">_xlfn.TEXTAFTER(RIGHT('1.Sınıf'!C6,15),_xlfn.UNICHAR(10),,,,0)</f>
        <v>#NAME?</v>
      </c>
      <c r="P14" s="13" t="e">
        <f ca="1">_xlfn.TEXTAFTER(RIGHT('1.Sınıf'!D6,15),_xlfn.UNICHAR(10),,,,0)</f>
        <v>#NAME?</v>
      </c>
      <c r="Q14" s="13" t="e">
        <f ca="1">_xlfn.TEXTAFTER(RIGHT('1.Sınıf'!E6,15),_xlfn.UNICHAR(10),,,,0)</f>
        <v>#NAME?</v>
      </c>
      <c r="R14" s="13" t="e">
        <f ca="1">_xlfn.TEXTAFTER(RIGHT('1.Sınıf'!F6,15),_xlfn.UNICHAR(10),,,,0)</f>
        <v>#NAME?</v>
      </c>
      <c r="S14" s="13" t="e">
        <f ca="1">_xlfn.TEXTAFTER(RIGHT('1.Sınıf'!G6,15),_xlfn.UNICHAR(10),,,,0)</f>
        <v>#NAME?</v>
      </c>
      <c r="U14" s="8" t="s">
        <v>51</v>
      </c>
    </row>
    <row r="15" spans="1:22" x14ac:dyDescent="0.2">
      <c r="A15" s="14" t="e">
        <f t="shared" ca="1" si="3"/>
        <v>#NAME?</v>
      </c>
      <c r="B15" s="15"/>
      <c r="C15" s="14">
        <v>1</v>
      </c>
      <c r="D15" s="14" t="e">
        <f t="shared" ca="1" si="0"/>
        <v>#N/A</v>
      </c>
      <c r="E15" s="14">
        <v>1</v>
      </c>
      <c r="F15" s="14" t="s">
        <v>39</v>
      </c>
      <c r="G15" s="14" t="s">
        <v>40</v>
      </c>
      <c r="H15" s="14" t="e">
        <f t="shared" ca="1" si="1"/>
        <v>#NAME?</v>
      </c>
      <c r="I15" s="14">
        <f t="shared" si="2"/>
        <v>1</v>
      </c>
      <c r="J15" s="14">
        <v>0</v>
      </c>
      <c r="K15" s="14">
        <v>0</v>
      </c>
      <c r="M15" s="12" t="s">
        <v>37</v>
      </c>
      <c r="N15" s="13" t="s">
        <v>38</v>
      </c>
      <c r="O15" s="13" t="e">
        <f ca="1">_xlfn.TEXTAFTER(RIGHT('1.Sınıf'!C7,15),_xlfn.UNICHAR(10),,,,0)</f>
        <v>#NAME?</v>
      </c>
      <c r="P15" s="13" t="e">
        <f ca="1">_xlfn.TEXTAFTER(RIGHT('1.Sınıf'!D7,15),_xlfn.UNICHAR(10),,,,0)</f>
        <v>#NAME?</v>
      </c>
      <c r="Q15" s="13" t="e">
        <f ca="1">_xlfn.TEXTAFTER(RIGHT('1.Sınıf'!E7,15),_xlfn.UNICHAR(10),,,,0)</f>
        <v>#NAME?</v>
      </c>
      <c r="R15" s="13" t="e">
        <f ca="1">_xlfn.TEXTAFTER(RIGHT('1.Sınıf'!F7,15),_xlfn.UNICHAR(10),,,,0)</f>
        <v>#NAME?</v>
      </c>
      <c r="S15" s="13" t="e">
        <f ca="1">_xlfn.TEXTAFTER(RIGHT('1.Sınıf'!G7,15),_xlfn.UNICHAR(10),,,,0)</f>
        <v>#NAME?</v>
      </c>
    </row>
    <row r="16" spans="1:22" x14ac:dyDescent="0.2">
      <c r="A16" s="14" t="e">
        <f t="shared" ca="1" si="3"/>
        <v>#NAME?</v>
      </c>
      <c r="B16" s="15"/>
      <c r="C16" s="14">
        <v>1</v>
      </c>
      <c r="D16" s="14" t="e">
        <f t="shared" ca="1" si="0"/>
        <v>#N/A</v>
      </c>
      <c r="E16" s="14">
        <v>1</v>
      </c>
      <c r="F16" s="14" t="s">
        <v>41</v>
      </c>
      <c r="G16" s="14" t="s">
        <v>42</v>
      </c>
      <c r="H16" s="14" t="e">
        <f t="shared" ca="1" si="1"/>
        <v>#NAME?</v>
      </c>
      <c r="I16" s="14">
        <f t="shared" si="2"/>
        <v>0</v>
      </c>
      <c r="J16" s="14">
        <v>0</v>
      </c>
      <c r="K16" s="14">
        <v>0</v>
      </c>
      <c r="M16" s="12" t="s">
        <v>39</v>
      </c>
      <c r="N16" s="13" t="s">
        <v>40</v>
      </c>
      <c r="O16" s="13" t="e">
        <f ca="1">_xlfn.TEXTAFTER(RIGHT('1.Sınıf'!C8,15),_xlfn.UNICHAR(10),,,,0)</f>
        <v>#NAME?</v>
      </c>
      <c r="P16" s="13" t="e">
        <f ca="1">_xlfn.TEXTAFTER(RIGHT('1.Sınıf'!D8,15),_xlfn.UNICHAR(10),,,,0)</f>
        <v>#NAME?</v>
      </c>
      <c r="Q16" s="13" t="e">
        <f ca="1">_xlfn.TEXTAFTER(RIGHT('1.Sınıf'!E8,15),_xlfn.UNICHAR(10),,,,0)</f>
        <v>#NAME?</v>
      </c>
      <c r="R16" s="13" t="e">
        <f ca="1">_xlfn.TEXTAFTER(RIGHT('1.Sınıf'!F8,15),_xlfn.UNICHAR(10),,,,0)</f>
        <v>#NAME?</v>
      </c>
      <c r="S16" s="13" t="e">
        <f ca="1">_xlfn.TEXTAFTER(RIGHT('1.Sınıf'!G8,15),_xlfn.UNICHAR(10),,,,0)</f>
        <v>#NAME?</v>
      </c>
    </row>
    <row r="17" spans="1:19" x14ac:dyDescent="0.2">
      <c r="A17" s="14" t="e">
        <f t="shared" ca="1" si="3"/>
        <v>#NAME?</v>
      </c>
      <c r="B17" s="15"/>
      <c r="C17" s="14">
        <v>1</v>
      </c>
      <c r="D17" s="14" t="e">
        <f t="shared" ca="1" si="0"/>
        <v>#N/A</v>
      </c>
      <c r="E17" s="14">
        <v>1</v>
      </c>
      <c r="F17" s="14" t="s">
        <v>43</v>
      </c>
      <c r="G17" s="14" t="s">
        <v>44</v>
      </c>
      <c r="H17" s="14" t="e">
        <f t="shared" ca="1" si="1"/>
        <v>#NAME?</v>
      </c>
      <c r="I17" s="14">
        <f t="shared" si="2"/>
        <v>0</v>
      </c>
      <c r="J17" s="14">
        <v>0</v>
      </c>
      <c r="K17" s="14">
        <v>0</v>
      </c>
      <c r="M17" s="12" t="s">
        <v>41</v>
      </c>
      <c r="N17" s="13" t="s">
        <v>42</v>
      </c>
      <c r="O17" s="13" t="e">
        <f ca="1">_xlfn.TEXTAFTER(RIGHT('1.Sınıf'!C9,15),_xlfn.UNICHAR(10),,,,0)</f>
        <v>#NAME?</v>
      </c>
      <c r="P17" s="13" t="e">
        <f ca="1">_xlfn.TEXTAFTER(RIGHT('1.Sınıf'!D9,15),_xlfn.UNICHAR(10),,,,0)</f>
        <v>#NAME?</v>
      </c>
      <c r="Q17" s="13" t="e">
        <f ca="1">_xlfn.TEXTAFTER(RIGHT('1.Sınıf'!E9,15),_xlfn.UNICHAR(10),,,,0)</f>
        <v>#NAME?</v>
      </c>
      <c r="R17" s="13" t="e">
        <f ca="1">_xlfn.TEXTAFTER(RIGHT('1.Sınıf'!F9,15),_xlfn.UNICHAR(10),,,,0)</f>
        <v>#NAME?</v>
      </c>
      <c r="S17" s="13" t="e">
        <f ca="1">_xlfn.TEXTAFTER(RIGHT('1.Sınıf'!G9,15),_xlfn.UNICHAR(10),,,,0)</f>
        <v>#NAME?</v>
      </c>
    </row>
    <row r="18" spans="1:19" x14ac:dyDescent="0.2">
      <c r="A18" s="14" t="e">
        <f t="shared" ca="1" si="3"/>
        <v>#NAME?</v>
      </c>
      <c r="B18" s="15"/>
      <c r="C18" s="14">
        <v>1</v>
      </c>
      <c r="D18" s="14" t="e">
        <f t="shared" ca="1" si="0"/>
        <v>#N/A</v>
      </c>
      <c r="E18" s="14">
        <v>1</v>
      </c>
      <c r="F18" s="14" t="s">
        <v>45</v>
      </c>
      <c r="G18" s="14" t="s">
        <v>46</v>
      </c>
      <c r="H18" s="14" t="e">
        <f t="shared" ca="1" si="1"/>
        <v>#NAME?</v>
      </c>
      <c r="I18" s="14">
        <f t="shared" si="2"/>
        <v>0</v>
      </c>
      <c r="J18" s="14">
        <v>0</v>
      </c>
      <c r="K18" s="14">
        <v>0</v>
      </c>
      <c r="M18" s="12" t="s">
        <v>43</v>
      </c>
      <c r="N18" s="13" t="s">
        <v>44</v>
      </c>
      <c r="O18" s="13" t="e">
        <f ca="1">_xlfn.TEXTAFTER(RIGHT('1.Sınıf'!C10,15),_xlfn.UNICHAR(10),,,,0)</f>
        <v>#NAME?</v>
      </c>
      <c r="P18" s="13" t="e">
        <f ca="1">_xlfn.TEXTAFTER(RIGHT('1.Sınıf'!D10,15),_xlfn.UNICHAR(10),,,,0)</f>
        <v>#NAME?</v>
      </c>
      <c r="Q18" s="13" t="e">
        <f ca="1">_xlfn.TEXTAFTER(RIGHT('1.Sınıf'!E10,15),_xlfn.UNICHAR(10),,,,0)</f>
        <v>#NAME?</v>
      </c>
      <c r="R18" s="13" t="e">
        <f ca="1">_xlfn.TEXTAFTER(RIGHT('1.Sınıf'!F10,15),_xlfn.UNICHAR(10),,,,0)</f>
        <v>#NAME?</v>
      </c>
      <c r="S18" s="13" t="e">
        <f ca="1">_xlfn.TEXTAFTER(RIGHT('1.Sınıf'!G10,15),_xlfn.UNICHAR(10),,,,0)</f>
        <v>#NAME?</v>
      </c>
    </row>
    <row r="19" spans="1:19" x14ac:dyDescent="0.2">
      <c r="A19" s="14" t="e">
        <f t="shared" ca="1" si="3"/>
        <v>#NAME?</v>
      </c>
      <c r="B19" s="15"/>
      <c r="C19" s="14">
        <v>1</v>
      </c>
      <c r="D19" s="14" t="e">
        <f t="shared" ca="1" si="0"/>
        <v>#N/A</v>
      </c>
      <c r="E19" s="14">
        <v>1</v>
      </c>
      <c r="F19" s="14" t="s">
        <v>47</v>
      </c>
      <c r="G19" s="14" t="s">
        <v>48</v>
      </c>
      <c r="H19" s="14" t="e">
        <f t="shared" ca="1" si="1"/>
        <v>#NAME?</v>
      </c>
      <c r="I19" s="14">
        <f t="shared" si="2"/>
        <v>0</v>
      </c>
      <c r="J19" s="14">
        <v>0</v>
      </c>
      <c r="K19" s="14">
        <v>0</v>
      </c>
      <c r="M19" s="12" t="s">
        <v>45</v>
      </c>
      <c r="N19" s="13" t="s">
        <v>46</v>
      </c>
      <c r="O19" s="13" t="e">
        <f ca="1">_xlfn.TEXTAFTER(RIGHT('1.Sınıf'!C11,15),_xlfn.UNICHAR(10),,,,0)</f>
        <v>#NAME?</v>
      </c>
      <c r="P19" s="13" t="e">
        <f ca="1">_xlfn.TEXTAFTER(RIGHT('1.Sınıf'!D11,15),_xlfn.UNICHAR(10),,,,0)</f>
        <v>#NAME?</v>
      </c>
      <c r="Q19" s="13" t="e">
        <f ca="1">_xlfn.TEXTAFTER(RIGHT('1.Sınıf'!E11,15),_xlfn.UNICHAR(10),,,,0)</f>
        <v>#NAME?</v>
      </c>
      <c r="R19" s="13" t="e">
        <f ca="1">_xlfn.TEXTAFTER(RIGHT('1.Sınıf'!F11,15),_xlfn.UNICHAR(10),,,,0)</f>
        <v>#NAME?</v>
      </c>
      <c r="S19" s="13" t="e">
        <f ca="1">_xlfn.TEXTAFTER(RIGHT('1.Sınıf'!G11,15),_xlfn.UNICHAR(10),,,,0)</f>
        <v>#NAME?</v>
      </c>
    </row>
    <row r="20" spans="1:19" x14ac:dyDescent="0.2">
      <c r="A20" s="14" t="e">
        <f t="shared" ca="1" si="3"/>
        <v>#NAME?</v>
      </c>
      <c r="B20" s="15"/>
      <c r="C20" s="14">
        <v>1</v>
      </c>
      <c r="D20" s="14" t="e">
        <f t="shared" ca="1" si="0"/>
        <v>#N/A</v>
      </c>
      <c r="E20" s="14">
        <v>1</v>
      </c>
      <c r="F20" s="14" t="s">
        <v>49</v>
      </c>
      <c r="G20" s="14" t="s">
        <v>50</v>
      </c>
      <c r="H20" s="14" t="e">
        <f t="shared" ca="1" si="1"/>
        <v>#NAME?</v>
      </c>
      <c r="I20" s="14">
        <f t="shared" si="2"/>
        <v>0</v>
      </c>
      <c r="J20" s="14">
        <v>0</v>
      </c>
      <c r="K20" s="14">
        <v>0</v>
      </c>
      <c r="M20" s="12" t="s">
        <v>47</v>
      </c>
      <c r="N20" s="13" t="s">
        <v>48</v>
      </c>
      <c r="O20" s="13" t="e">
        <f ca="1">_xlfn.TEXTAFTER(RIGHT('1.Sınıf'!C12,15),_xlfn.UNICHAR(10),,,,0)</f>
        <v>#NAME?</v>
      </c>
      <c r="P20" s="13" t="e">
        <f ca="1">_xlfn.TEXTAFTER(RIGHT('1.Sınıf'!D12,15),_xlfn.UNICHAR(10),,,,0)</f>
        <v>#NAME?</v>
      </c>
      <c r="Q20" s="13" t="e">
        <f ca="1">_xlfn.TEXTAFTER(RIGHT('1.Sınıf'!E12,15),_xlfn.UNICHAR(10),,,,0)</f>
        <v>#NAME?</v>
      </c>
      <c r="R20" s="13" t="e">
        <f ca="1">_xlfn.TEXTAFTER(RIGHT('1.Sınıf'!F12,15),_xlfn.UNICHAR(10),,,,0)</f>
        <v>#NAME?</v>
      </c>
      <c r="S20" s="13" t="e">
        <f ca="1">_xlfn.TEXTAFTER(RIGHT('1.Sınıf'!G12,15),_xlfn.UNICHAR(10),,,,0)</f>
        <v>#NAME?</v>
      </c>
    </row>
    <row r="21" spans="1:19" ht="13.5" thickBot="1" x14ac:dyDescent="0.25">
      <c r="A21" s="14" t="e">
        <f t="shared" ca="1" si="3"/>
        <v>#NAME?</v>
      </c>
      <c r="B21" s="15"/>
      <c r="C21" s="14">
        <v>1</v>
      </c>
      <c r="D21" s="14" t="e">
        <f t="shared" ca="1" si="0"/>
        <v>#N/A</v>
      </c>
      <c r="E21" s="14">
        <v>2</v>
      </c>
      <c r="F21" s="14" t="s">
        <v>35</v>
      </c>
      <c r="G21" s="14" t="s">
        <v>36</v>
      </c>
      <c r="H21" s="14" t="e">
        <f t="shared" ca="1" si="1"/>
        <v>#NAME?</v>
      </c>
      <c r="I21" s="14">
        <f t="shared" si="2"/>
        <v>1</v>
      </c>
      <c r="J21" s="14">
        <v>0</v>
      </c>
      <c r="K21" s="14">
        <v>0</v>
      </c>
      <c r="M21" s="17" t="s">
        <v>49</v>
      </c>
      <c r="N21" s="18" t="s">
        <v>50</v>
      </c>
      <c r="O21" s="13" t="e">
        <f ca="1">_xlfn.TEXTAFTER(RIGHT('1.Sınıf'!C13,15),_xlfn.UNICHAR(10),,,,0)</f>
        <v>#NAME?</v>
      </c>
      <c r="P21" s="13" t="e">
        <f ca="1">_xlfn.TEXTAFTER(RIGHT('1.Sınıf'!D13,15),_xlfn.UNICHAR(10),,,,0)</f>
        <v>#NAME?</v>
      </c>
      <c r="Q21" s="13" t="e">
        <f ca="1">_xlfn.TEXTAFTER(RIGHT('1.Sınıf'!E13,15),_xlfn.UNICHAR(10),,,,0)</f>
        <v>#NAME?</v>
      </c>
      <c r="R21" s="13" t="e">
        <f ca="1">_xlfn.TEXTAFTER(RIGHT('1.Sınıf'!F13,15),_xlfn.UNICHAR(10),,,,0)</f>
        <v>#NAME?</v>
      </c>
      <c r="S21" s="13" t="e">
        <f ca="1">_xlfn.TEXTAFTER(RIGHT('1.Sınıf'!G13,15),_xlfn.UNICHAR(10),,,,0)</f>
        <v>#NAME?</v>
      </c>
    </row>
    <row r="22" spans="1:19" x14ac:dyDescent="0.2">
      <c r="A22" s="14" t="e">
        <f t="shared" ca="1" si="3"/>
        <v>#NAME?</v>
      </c>
      <c r="B22" s="15"/>
      <c r="C22" s="14">
        <v>1</v>
      </c>
      <c r="D22" s="14" t="e">
        <f t="shared" ca="1" si="0"/>
        <v>#N/A</v>
      </c>
      <c r="E22" s="14">
        <v>2</v>
      </c>
      <c r="F22" s="14" t="s">
        <v>37</v>
      </c>
      <c r="G22" s="14" t="s">
        <v>38</v>
      </c>
      <c r="H22" s="14" t="e">
        <f t="shared" ca="1" si="1"/>
        <v>#NAME?</v>
      </c>
      <c r="I22" s="14">
        <f t="shared" si="2"/>
        <v>0</v>
      </c>
      <c r="J22" s="14">
        <v>0</v>
      </c>
      <c r="K22" s="14">
        <v>0</v>
      </c>
      <c r="M22" s="19"/>
      <c r="N22" s="19"/>
      <c r="O22" s="19"/>
      <c r="P22" s="19"/>
      <c r="Q22" s="19"/>
      <c r="R22" s="19"/>
      <c r="S22" s="19"/>
    </row>
    <row r="23" spans="1:19" ht="13.5" thickBot="1" x14ac:dyDescent="0.25">
      <c r="A23" s="14" t="e">
        <f t="shared" ca="1" si="3"/>
        <v>#NAME?</v>
      </c>
      <c r="B23" s="15"/>
      <c r="C23" s="14">
        <v>1</v>
      </c>
      <c r="D23" s="14" t="e">
        <f t="shared" ca="1" si="0"/>
        <v>#N/A</v>
      </c>
      <c r="E23" s="14">
        <v>2</v>
      </c>
      <c r="F23" s="14" t="s">
        <v>39</v>
      </c>
      <c r="G23" s="14" t="s">
        <v>40</v>
      </c>
      <c r="H23" s="14" t="e">
        <f t="shared" ca="1" si="1"/>
        <v>#NAME?</v>
      </c>
      <c r="I23" s="14">
        <f t="shared" si="2"/>
        <v>0</v>
      </c>
      <c r="J23" s="14">
        <v>0</v>
      </c>
      <c r="K23" s="14">
        <v>0</v>
      </c>
      <c r="M23" s="58" t="s">
        <v>55</v>
      </c>
      <c r="N23" s="58"/>
      <c r="O23" s="58"/>
      <c r="P23" s="58"/>
      <c r="Q23" s="58"/>
      <c r="R23" s="58"/>
      <c r="S23" s="58"/>
    </row>
    <row r="24" spans="1:19" ht="12.75" customHeight="1" x14ac:dyDescent="0.2">
      <c r="A24" s="14" t="e">
        <f t="shared" ca="1" si="3"/>
        <v>#NAME?</v>
      </c>
      <c r="B24" s="15"/>
      <c r="C24" s="14">
        <v>1</v>
      </c>
      <c r="D24" s="14" t="e">
        <f t="shared" ca="1" si="0"/>
        <v>#N/A</v>
      </c>
      <c r="E24" s="14">
        <v>2</v>
      </c>
      <c r="F24" s="14" t="s">
        <v>41</v>
      </c>
      <c r="G24" s="14" t="s">
        <v>42</v>
      </c>
      <c r="H24" s="14" t="e">
        <f t="shared" ca="1" si="1"/>
        <v>#NAME?</v>
      </c>
      <c r="I24" s="14">
        <f t="shared" si="2"/>
        <v>0</v>
      </c>
      <c r="J24" s="14">
        <v>0</v>
      </c>
      <c r="K24" s="14">
        <v>0</v>
      </c>
      <c r="M24" s="55" t="s">
        <v>23</v>
      </c>
      <c r="N24" s="56"/>
      <c r="O24" s="20">
        <v>0</v>
      </c>
      <c r="P24" s="20">
        <v>1</v>
      </c>
      <c r="Q24" s="20">
        <v>2</v>
      </c>
      <c r="R24" s="20">
        <v>3</v>
      </c>
      <c r="S24" s="21">
        <v>4</v>
      </c>
    </row>
    <row r="25" spans="1:19" x14ac:dyDescent="0.2">
      <c r="A25" s="14" t="e">
        <f t="shared" ca="1" si="3"/>
        <v>#NAME?</v>
      </c>
      <c r="B25" s="15"/>
      <c r="C25" s="14">
        <v>1</v>
      </c>
      <c r="D25" s="14" t="e">
        <f t="shared" ca="1" si="0"/>
        <v>#N/A</v>
      </c>
      <c r="E25" s="14">
        <v>2</v>
      </c>
      <c r="F25" s="14" t="s">
        <v>43</v>
      </c>
      <c r="G25" s="14" t="s">
        <v>44</v>
      </c>
      <c r="H25" s="14" t="e">
        <f t="shared" ca="1" si="1"/>
        <v>#NAME?</v>
      </c>
      <c r="I25" s="14">
        <f t="shared" si="2"/>
        <v>0</v>
      </c>
      <c r="J25" s="14">
        <v>0</v>
      </c>
      <c r="K25" s="14">
        <v>0</v>
      </c>
      <c r="M25" s="22" t="s">
        <v>35</v>
      </c>
      <c r="N25" s="19" t="s">
        <v>36</v>
      </c>
      <c r="O25" s="25">
        <v>1</v>
      </c>
      <c r="P25" s="25">
        <v>0</v>
      </c>
      <c r="Q25" s="25">
        <v>1</v>
      </c>
      <c r="R25" s="25">
        <v>0</v>
      </c>
      <c r="S25" s="26">
        <v>0</v>
      </c>
    </row>
    <row r="26" spans="1:19" x14ac:dyDescent="0.2">
      <c r="A26" s="14" t="e">
        <f t="shared" ca="1" si="3"/>
        <v>#NAME?</v>
      </c>
      <c r="B26" s="15"/>
      <c r="C26" s="14">
        <v>1</v>
      </c>
      <c r="D26" s="14" t="e">
        <f t="shared" ca="1" si="0"/>
        <v>#N/A</v>
      </c>
      <c r="E26" s="14">
        <v>2</v>
      </c>
      <c r="F26" s="14" t="s">
        <v>45</v>
      </c>
      <c r="G26" s="14" t="s">
        <v>46</v>
      </c>
      <c r="H26" s="14" t="e">
        <f t="shared" ca="1" si="1"/>
        <v>#NAME?</v>
      </c>
      <c r="I26" s="14">
        <f t="shared" si="2"/>
        <v>0</v>
      </c>
      <c r="J26" s="14">
        <v>0</v>
      </c>
      <c r="K26" s="14">
        <v>0</v>
      </c>
      <c r="M26" s="22" t="s">
        <v>37</v>
      </c>
      <c r="N26" s="19" t="s">
        <v>38</v>
      </c>
      <c r="O26" s="25">
        <v>0</v>
      </c>
      <c r="P26" s="25">
        <v>0</v>
      </c>
      <c r="Q26" s="25">
        <v>0</v>
      </c>
      <c r="R26" s="25">
        <v>0</v>
      </c>
      <c r="S26" s="26">
        <v>0</v>
      </c>
    </row>
    <row r="27" spans="1:19" x14ac:dyDescent="0.2">
      <c r="A27" s="14" t="e">
        <f t="shared" ca="1" si="3"/>
        <v>#NAME?</v>
      </c>
      <c r="B27" s="15"/>
      <c r="C27" s="14">
        <v>1</v>
      </c>
      <c r="D27" s="14" t="e">
        <f t="shared" ca="1" si="0"/>
        <v>#N/A</v>
      </c>
      <c r="E27" s="14">
        <v>2</v>
      </c>
      <c r="F27" s="14" t="s">
        <v>47</v>
      </c>
      <c r="G27" s="14" t="s">
        <v>48</v>
      </c>
      <c r="H27" s="14" t="e">
        <f t="shared" ca="1" si="1"/>
        <v>#NAME?</v>
      </c>
      <c r="I27" s="14">
        <f t="shared" si="2"/>
        <v>1</v>
      </c>
      <c r="J27" s="14">
        <v>0</v>
      </c>
      <c r="K27" s="14">
        <v>0</v>
      </c>
      <c r="M27" s="22" t="s">
        <v>39</v>
      </c>
      <c r="N27" s="19" t="s">
        <v>40</v>
      </c>
      <c r="O27" s="25">
        <v>0</v>
      </c>
      <c r="P27" s="25">
        <v>1</v>
      </c>
      <c r="Q27" s="25">
        <v>0</v>
      </c>
      <c r="R27" s="25">
        <v>0</v>
      </c>
      <c r="S27" s="26">
        <v>0</v>
      </c>
    </row>
    <row r="28" spans="1:19" x14ac:dyDescent="0.2">
      <c r="A28" s="14" t="e">
        <f t="shared" ca="1" si="3"/>
        <v>#NAME?</v>
      </c>
      <c r="B28" s="15"/>
      <c r="C28" s="14">
        <v>1</v>
      </c>
      <c r="D28" s="14" t="e">
        <f t="shared" ca="1" si="0"/>
        <v>#N/A</v>
      </c>
      <c r="E28" s="14">
        <v>2</v>
      </c>
      <c r="F28" s="14" t="s">
        <v>49</v>
      </c>
      <c r="G28" s="14" t="s">
        <v>50</v>
      </c>
      <c r="H28" s="14" t="e">
        <f t="shared" ca="1" si="1"/>
        <v>#NAME?</v>
      </c>
      <c r="I28" s="14">
        <f t="shared" si="2"/>
        <v>0</v>
      </c>
      <c r="J28" s="14">
        <v>0</v>
      </c>
      <c r="K28" s="14">
        <v>0</v>
      </c>
      <c r="M28" s="22" t="s">
        <v>41</v>
      </c>
      <c r="N28" s="19" t="s">
        <v>42</v>
      </c>
      <c r="O28" s="25">
        <v>0</v>
      </c>
      <c r="P28" s="25">
        <v>0</v>
      </c>
      <c r="Q28" s="25">
        <v>0</v>
      </c>
      <c r="R28" s="25">
        <v>0</v>
      </c>
      <c r="S28" s="26">
        <v>0</v>
      </c>
    </row>
    <row r="29" spans="1:19" x14ac:dyDescent="0.2">
      <c r="A29" s="14" t="e">
        <f t="shared" ca="1" si="3"/>
        <v>#NAME?</v>
      </c>
      <c r="B29" s="15"/>
      <c r="C29" s="14">
        <v>1</v>
      </c>
      <c r="D29" s="14" t="e">
        <f t="shared" ca="1" si="0"/>
        <v>#N/A</v>
      </c>
      <c r="E29" s="14">
        <v>3</v>
      </c>
      <c r="F29" s="14" t="s">
        <v>35</v>
      </c>
      <c r="G29" s="14" t="s">
        <v>36</v>
      </c>
      <c r="H29" s="14" t="e">
        <f t="shared" ca="1" si="1"/>
        <v>#NAME?</v>
      </c>
      <c r="I29" s="14">
        <f t="shared" si="2"/>
        <v>0</v>
      </c>
      <c r="J29" s="14">
        <v>0</v>
      </c>
      <c r="K29" s="14">
        <v>0</v>
      </c>
      <c r="M29" s="22" t="s">
        <v>43</v>
      </c>
      <c r="N29" s="19" t="s">
        <v>44</v>
      </c>
      <c r="O29" s="25">
        <v>1</v>
      </c>
      <c r="P29" s="25">
        <v>0</v>
      </c>
      <c r="Q29" s="25">
        <v>0</v>
      </c>
      <c r="R29" s="25">
        <v>0</v>
      </c>
      <c r="S29" s="26">
        <v>0</v>
      </c>
    </row>
    <row r="30" spans="1:19" x14ac:dyDescent="0.2">
      <c r="A30" s="14" t="e">
        <f t="shared" ca="1" si="3"/>
        <v>#NAME?</v>
      </c>
      <c r="B30" s="15"/>
      <c r="C30" s="14">
        <v>1</v>
      </c>
      <c r="D30" s="14" t="e">
        <f t="shared" ca="1" si="0"/>
        <v>#N/A</v>
      </c>
      <c r="E30" s="14">
        <v>3</v>
      </c>
      <c r="F30" s="14" t="s">
        <v>37</v>
      </c>
      <c r="G30" s="14" t="s">
        <v>38</v>
      </c>
      <c r="H30" s="14" t="e">
        <f t="shared" ca="1" si="1"/>
        <v>#NAME?</v>
      </c>
      <c r="I30" s="14">
        <f t="shared" si="2"/>
        <v>0</v>
      </c>
      <c r="J30" s="14">
        <v>1</v>
      </c>
      <c r="K30" s="14">
        <v>1</v>
      </c>
      <c r="M30" s="22" t="s">
        <v>45</v>
      </c>
      <c r="N30" s="19" t="s">
        <v>46</v>
      </c>
      <c r="O30" s="25">
        <v>0</v>
      </c>
      <c r="P30" s="25">
        <v>0</v>
      </c>
      <c r="Q30" s="25">
        <v>0</v>
      </c>
      <c r="R30" s="25">
        <v>0</v>
      </c>
      <c r="S30" s="26">
        <v>0</v>
      </c>
    </row>
    <row r="31" spans="1:19" x14ac:dyDescent="0.2">
      <c r="A31" s="14" t="e">
        <f t="shared" ca="1" si="3"/>
        <v>#NAME?</v>
      </c>
      <c r="B31" s="15"/>
      <c r="C31" s="14">
        <v>1</v>
      </c>
      <c r="D31" s="14" t="e">
        <f t="shared" ca="1" si="0"/>
        <v>#N/A</v>
      </c>
      <c r="E31" s="14">
        <v>3</v>
      </c>
      <c r="F31" s="14" t="s">
        <v>39</v>
      </c>
      <c r="G31" s="14" t="s">
        <v>40</v>
      </c>
      <c r="H31" s="14" t="e">
        <f t="shared" ca="1" si="1"/>
        <v>#NAME?</v>
      </c>
      <c r="I31" s="14">
        <f t="shared" si="2"/>
        <v>0</v>
      </c>
      <c r="J31" s="14">
        <v>1</v>
      </c>
      <c r="K31" s="14">
        <v>1</v>
      </c>
      <c r="M31" s="22" t="s">
        <v>47</v>
      </c>
      <c r="N31" s="19" t="s">
        <v>48</v>
      </c>
      <c r="O31" s="25">
        <v>0</v>
      </c>
      <c r="P31" s="25">
        <v>0</v>
      </c>
      <c r="Q31" s="25">
        <v>1</v>
      </c>
      <c r="R31" s="25">
        <v>0</v>
      </c>
      <c r="S31" s="26">
        <v>0</v>
      </c>
    </row>
    <row r="32" spans="1:19" ht="13.5" thickBot="1" x14ac:dyDescent="0.25">
      <c r="A32" s="14" t="e">
        <f t="shared" ca="1" si="3"/>
        <v>#NAME?</v>
      </c>
      <c r="B32" s="15"/>
      <c r="C32" s="14">
        <v>1</v>
      </c>
      <c r="D32" s="14" t="e">
        <f t="shared" ca="1" si="0"/>
        <v>#N/A</v>
      </c>
      <c r="E32" s="14">
        <v>3</v>
      </c>
      <c r="F32" s="14" t="s">
        <v>41</v>
      </c>
      <c r="G32" s="14" t="s">
        <v>42</v>
      </c>
      <c r="H32" s="14" t="e">
        <f t="shared" ca="1" si="1"/>
        <v>#NAME?</v>
      </c>
      <c r="I32" s="14">
        <f t="shared" si="2"/>
        <v>0</v>
      </c>
      <c r="J32" s="14">
        <v>1</v>
      </c>
      <c r="K32" s="14">
        <v>1</v>
      </c>
      <c r="M32" s="23" t="s">
        <v>49</v>
      </c>
      <c r="N32" s="24" t="s">
        <v>50</v>
      </c>
      <c r="O32" s="27">
        <v>0</v>
      </c>
      <c r="P32" s="27">
        <v>0</v>
      </c>
      <c r="Q32" s="27">
        <v>0</v>
      </c>
      <c r="R32" s="27">
        <v>0</v>
      </c>
      <c r="S32" s="28">
        <v>0</v>
      </c>
    </row>
    <row r="33" spans="1:19" x14ac:dyDescent="0.2">
      <c r="A33" s="14" t="e">
        <f t="shared" ca="1" si="3"/>
        <v>#NAME?</v>
      </c>
      <c r="B33" s="15"/>
      <c r="C33" s="14">
        <v>1</v>
      </c>
      <c r="D33" s="14" t="e">
        <f t="shared" ca="1" si="0"/>
        <v>#N/A</v>
      </c>
      <c r="E33" s="14">
        <v>3</v>
      </c>
      <c r="F33" s="14" t="s">
        <v>43</v>
      </c>
      <c r="G33" s="14" t="s">
        <v>44</v>
      </c>
      <c r="H33" s="14" t="e">
        <f t="shared" ca="1" si="1"/>
        <v>#NAME?</v>
      </c>
      <c r="I33" s="14">
        <f t="shared" si="2"/>
        <v>0</v>
      </c>
      <c r="J33" s="14">
        <v>1</v>
      </c>
      <c r="K33" s="14">
        <v>1</v>
      </c>
      <c r="L33"/>
      <c r="M33"/>
      <c r="N33"/>
      <c r="O33"/>
      <c r="P33"/>
      <c r="Q33"/>
      <c r="R33"/>
      <c r="S33"/>
    </row>
    <row r="34" spans="1:19" ht="12" customHeight="1" x14ac:dyDescent="0.2">
      <c r="A34" s="14" t="e">
        <f t="shared" ca="1" si="3"/>
        <v>#NAME?</v>
      </c>
      <c r="B34" s="15"/>
      <c r="C34" s="14">
        <v>1</v>
      </c>
      <c r="D34" s="14" t="e">
        <f t="shared" ca="1" si="0"/>
        <v>#N/A</v>
      </c>
      <c r="E34" s="14">
        <v>3</v>
      </c>
      <c r="F34" s="14" t="s">
        <v>45</v>
      </c>
      <c r="G34" s="14" t="s">
        <v>46</v>
      </c>
      <c r="H34" s="14" t="e">
        <f t="shared" ca="1" si="1"/>
        <v>#NAME?</v>
      </c>
      <c r="I34" s="14">
        <f t="shared" si="2"/>
        <v>0</v>
      </c>
      <c r="J34" s="14">
        <v>1</v>
      </c>
      <c r="K34" s="14">
        <v>1</v>
      </c>
      <c r="L34"/>
      <c r="M34"/>
      <c r="N34"/>
      <c r="O34"/>
      <c r="P34"/>
      <c r="Q34"/>
      <c r="R34"/>
      <c r="S34"/>
    </row>
    <row r="35" spans="1:19" ht="12" customHeight="1" x14ac:dyDescent="0.2">
      <c r="A35" s="14" t="e">
        <f t="shared" ca="1" si="3"/>
        <v>#NAME?</v>
      </c>
      <c r="B35" s="15"/>
      <c r="C35" s="14">
        <v>1</v>
      </c>
      <c r="D35" s="14" t="e">
        <f t="shared" ca="1" si="0"/>
        <v>#N/A</v>
      </c>
      <c r="E35" s="14">
        <v>3</v>
      </c>
      <c r="F35" s="14" t="s">
        <v>47</v>
      </c>
      <c r="G35" s="14" t="s">
        <v>48</v>
      </c>
      <c r="H35" s="14" t="e">
        <f t="shared" ca="1" si="1"/>
        <v>#NAME?</v>
      </c>
      <c r="I35" s="14">
        <f t="shared" si="2"/>
        <v>0</v>
      </c>
      <c r="J35" s="14">
        <v>1</v>
      </c>
      <c r="K35" s="14">
        <v>1</v>
      </c>
      <c r="L35"/>
      <c r="M35"/>
      <c r="N35"/>
      <c r="O35"/>
      <c r="P35"/>
      <c r="Q35"/>
      <c r="R35"/>
      <c r="S35"/>
    </row>
    <row r="36" spans="1:19" ht="12.75" customHeight="1" x14ac:dyDescent="0.2">
      <c r="A36" s="14" t="e">
        <f t="shared" ca="1" si="3"/>
        <v>#NAME?</v>
      </c>
      <c r="B36" s="15"/>
      <c r="C36" s="14">
        <v>1</v>
      </c>
      <c r="D36" s="14" t="e">
        <f t="shared" ca="1" si="0"/>
        <v>#N/A</v>
      </c>
      <c r="E36" s="14">
        <v>3</v>
      </c>
      <c r="F36" s="14" t="s">
        <v>49</v>
      </c>
      <c r="G36" s="14" t="s">
        <v>50</v>
      </c>
      <c r="H36" s="14" t="e">
        <f t="shared" ca="1" si="1"/>
        <v>#NAME?</v>
      </c>
      <c r="I36" s="14">
        <f t="shared" si="2"/>
        <v>0</v>
      </c>
      <c r="J36" s="14">
        <v>1</v>
      </c>
      <c r="K36" s="14">
        <v>1</v>
      </c>
      <c r="L36"/>
      <c r="M36"/>
      <c r="N36"/>
      <c r="O36"/>
      <c r="P36"/>
      <c r="Q36"/>
      <c r="R36"/>
      <c r="S36"/>
    </row>
    <row r="37" spans="1:19" ht="12.75" customHeight="1" x14ac:dyDescent="0.2">
      <c r="A37" s="14" t="e">
        <f t="shared" ca="1" si="3"/>
        <v>#NAME?</v>
      </c>
      <c r="B37" s="15"/>
      <c r="C37" s="14">
        <v>1</v>
      </c>
      <c r="D37" s="14" t="e">
        <f t="shared" ca="1" si="0"/>
        <v>#N/A</v>
      </c>
      <c r="E37" s="14">
        <v>4</v>
      </c>
      <c r="F37" s="14" t="s">
        <v>35</v>
      </c>
      <c r="G37" s="14" t="s">
        <v>36</v>
      </c>
      <c r="H37" s="14" t="e">
        <f t="shared" ca="1" si="1"/>
        <v>#NAME?</v>
      </c>
      <c r="I37" s="14">
        <f t="shared" si="2"/>
        <v>0</v>
      </c>
      <c r="J37" s="14">
        <v>0</v>
      </c>
      <c r="K37" s="14">
        <v>0</v>
      </c>
      <c r="L37"/>
      <c r="M37"/>
      <c r="N37"/>
      <c r="O37"/>
      <c r="P37"/>
      <c r="Q37"/>
      <c r="R37"/>
      <c r="S37"/>
    </row>
    <row r="38" spans="1:19" ht="12.75" customHeight="1" x14ac:dyDescent="0.2">
      <c r="A38" s="14" t="e">
        <f t="shared" ca="1" si="3"/>
        <v>#NAME?</v>
      </c>
      <c r="B38" s="15"/>
      <c r="C38" s="14">
        <v>1</v>
      </c>
      <c r="D38" s="14" t="e">
        <f t="shared" ca="1" si="0"/>
        <v>#N/A</v>
      </c>
      <c r="E38" s="14">
        <v>4</v>
      </c>
      <c r="F38" s="14" t="s">
        <v>37</v>
      </c>
      <c r="G38" s="14" t="s">
        <v>38</v>
      </c>
      <c r="H38" s="14" t="e">
        <f t="shared" ca="1" si="1"/>
        <v>#NAME?</v>
      </c>
      <c r="I38" s="14">
        <f t="shared" si="2"/>
        <v>0</v>
      </c>
      <c r="J38" s="14">
        <v>0</v>
      </c>
      <c r="K38" s="14">
        <v>0</v>
      </c>
      <c r="L38"/>
      <c r="M38"/>
      <c r="N38"/>
      <c r="O38"/>
      <c r="P38"/>
      <c r="Q38"/>
      <c r="R38"/>
      <c r="S38"/>
    </row>
    <row r="39" spans="1:19" ht="12.75" customHeight="1" x14ac:dyDescent="0.2">
      <c r="A39" s="14" t="e">
        <f t="shared" ca="1" si="3"/>
        <v>#NAME?</v>
      </c>
      <c r="B39" s="15"/>
      <c r="C39" s="14">
        <v>1</v>
      </c>
      <c r="D39" s="14" t="e">
        <f t="shared" ca="1" si="0"/>
        <v>#N/A</v>
      </c>
      <c r="E39" s="14">
        <v>4</v>
      </c>
      <c r="F39" s="14" t="s">
        <v>39</v>
      </c>
      <c r="G39" s="14" t="s">
        <v>40</v>
      </c>
      <c r="H39" s="14" t="e">
        <f t="shared" ca="1" si="1"/>
        <v>#NAME?</v>
      </c>
      <c r="I39" s="14">
        <f t="shared" si="2"/>
        <v>0</v>
      </c>
      <c r="J39" s="14">
        <v>0</v>
      </c>
      <c r="K39" s="14">
        <v>0</v>
      </c>
      <c r="L39"/>
      <c r="M39"/>
      <c r="N39"/>
      <c r="O39"/>
      <c r="P39"/>
      <c r="Q39"/>
      <c r="R39"/>
      <c r="S39"/>
    </row>
    <row r="40" spans="1:19" ht="12.75" customHeight="1" x14ac:dyDescent="0.2">
      <c r="A40" s="14" t="e">
        <f t="shared" ca="1" si="3"/>
        <v>#NAME?</v>
      </c>
      <c r="B40" s="15"/>
      <c r="C40" s="14">
        <v>1</v>
      </c>
      <c r="D40" s="14" t="e">
        <f t="shared" ca="1" si="0"/>
        <v>#N/A</v>
      </c>
      <c r="E40" s="14">
        <v>4</v>
      </c>
      <c r="F40" s="14" t="s">
        <v>41</v>
      </c>
      <c r="G40" s="14" t="s">
        <v>42</v>
      </c>
      <c r="H40" s="14" t="e">
        <f t="shared" ca="1" si="1"/>
        <v>#NAME?</v>
      </c>
      <c r="I40" s="14">
        <f t="shared" si="2"/>
        <v>0</v>
      </c>
      <c r="J40" s="14">
        <v>0</v>
      </c>
      <c r="K40" s="14">
        <v>0</v>
      </c>
      <c r="L40"/>
      <c r="M40"/>
      <c r="N40"/>
      <c r="O40"/>
      <c r="P40"/>
      <c r="Q40"/>
      <c r="R40"/>
      <c r="S40"/>
    </row>
    <row r="41" spans="1:19" ht="12.75" customHeight="1" x14ac:dyDescent="0.2">
      <c r="A41" s="14" t="e">
        <f t="shared" ca="1" si="3"/>
        <v>#NAME?</v>
      </c>
      <c r="B41" s="15"/>
      <c r="C41" s="14">
        <v>1</v>
      </c>
      <c r="D41" s="14" t="e">
        <f t="shared" ca="1" si="0"/>
        <v>#N/A</v>
      </c>
      <c r="E41" s="14">
        <v>4</v>
      </c>
      <c r="F41" s="14" t="s">
        <v>43</v>
      </c>
      <c r="G41" s="14" t="s">
        <v>44</v>
      </c>
      <c r="H41" s="14" t="e">
        <f t="shared" ca="1" si="1"/>
        <v>#NAME?</v>
      </c>
      <c r="I41" s="14">
        <f t="shared" si="2"/>
        <v>0</v>
      </c>
      <c r="J41" s="14">
        <v>0</v>
      </c>
      <c r="K41" s="14">
        <v>0</v>
      </c>
      <c r="L41"/>
      <c r="M41"/>
      <c r="N41"/>
      <c r="O41"/>
      <c r="P41"/>
      <c r="Q41"/>
      <c r="R41"/>
      <c r="S41"/>
    </row>
    <row r="42" spans="1:19" ht="12.75" customHeight="1" x14ac:dyDescent="0.2">
      <c r="A42" s="14" t="e">
        <f t="shared" ca="1" si="3"/>
        <v>#NAME?</v>
      </c>
      <c r="B42" s="15"/>
      <c r="C42" s="14">
        <v>1</v>
      </c>
      <c r="D42" s="14" t="e">
        <f t="shared" ca="1" si="0"/>
        <v>#N/A</v>
      </c>
      <c r="E42" s="14">
        <v>4</v>
      </c>
      <c r="F42" s="14" t="s">
        <v>45</v>
      </c>
      <c r="G42" s="14" t="s">
        <v>46</v>
      </c>
      <c r="H42" s="14" t="e">
        <f t="shared" ca="1" si="1"/>
        <v>#NAME?</v>
      </c>
      <c r="I42" s="14">
        <f t="shared" si="2"/>
        <v>0</v>
      </c>
      <c r="J42" s="14">
        <v>0</v>
      </c>
      <c r="K42" s="14">
        <v>0</v>
      </c>
      <c r="L42"/>
      <c r="M42"/>
      <c r="N42"/>
      <c r="O42"/>
      <c r="P42"/>
      <c r="Q42"/>
      <c r="R42"/>
      <c r="S42"/>
    </row>
    <row r="43" spans="1:19" ht="12" customHeight="1" x14ac:dyDescent="0.2">
      <c r="A43" s="14" t="e">
        <f t="shared" ca="1" si="3"/>
        <v>#NAME?</v>
      </c>
      <c r="B43" s="15"/>
      <c r="C43" s="14">
        <v>1</v>
      </c>
      <c r="D43" s="14" t="e">
        <f t="shared" ca="1" si="0"/>
        <v>#N/A</v>
      </c>
      <c r="E43" s="14">
        <v>4</v>
      </c>
      <c r="F43" s="14" t="s">
        <v>47</v>
      </c>
      <c r="G43" s="14" t="s">
        <v>48</v>
      </c>
      <c r="H43" s="14" t="e">
        <f t="shared" ca="1" si="1"/>
        <v>#NAME?</v>
      </c>
      <c r="I43" s="14">
        <f t="shared" si="2"/>
        <v>0</v>
      </c>
      <c r="J43" s="14">
        <v>0</v>
      </c>
      <c r="K43" s="14">
        <v>0</v>
      </c>
      <c r="L43"/>
      <c r="M43"/>
      <c r="N43"/>
      <c r="O43"/>
      <c r="P43"/>
      <c r="Q43"/>
      <c r="R43"/>
      <c r="S43"/>
    </row>
    <row r="44" spans="1:19" ht="12" customHeight="1" x14ac:dyDescent="0.2">
      <c r="A44" s="14" t="e">
        <f t="shared" ca="1" si="3"/>
        <v>#NAME?</v>
      </c>
      <c r="B44" s="15"/>
      <c r="C44" s="14">
        <v>1</v>
      </c>
      <c r="D44" s="14" t="e">
        <f t="shared" ca="1" si="0"/>
        <v>#N/A</v>
      </c>
      <c r="E44" s="14">
        <v>4</v>
      </c>
      <c r="F44" s="14" t="s">
        <v>49</v>
      </c>
      <c r="G44" s="14" t="s">
        <v>50</v>
      </c>
      <c r="H44" s="14" t="e">
        <f t="shared" ca="1" si="1"/>
        <v>#NAME?</v>
      </c>
      <c r="I44" s="14">
        <f t="shared" si="2"/>
        <v>0</v>
      </c>
      <c r="J44" s="14">
        <v>0</v>
      </c>
      <c r="K44" s="14">
        <v>0</v>
      </c>
      <c r="L44"/>
      <c r="M44"/>
      <c r="N44"/>
      <c r="O44"/>
      <c r="P44"/>
      <c r="Q44"/>
      <c r="R44"/>
      <c r="S44"/>
    </row>
    <row r="45" spans="1:19" ht="13.5" thickBot="1" x14ac:dyDescent="0.25">
      <c r="L45"/>
      <c r="M45"/>
      <c r="N45"/>
      <c r="O45"/>
      <c r="P45"/>
      <c r="Q45"/>
      <c r="R45"/>
      <c r="S45"/>
    </row>
    <row r="46" spans="1:19" ht="15" customHeight="1" x14ac:dyDescent="0.2">
      <c r="C46" s="34" t="s">
        <v>8</v>
      </c>
      <c r="D46" s="34" t="s">
        <v>11</v>
      </c>
      <c r="E46" s="34" t="s">
        <v>13</v>
      </c>
      <c r="F46" s="34" t="s">
        <v>15</v>
      </c>
      <c r="G46" s="34" t="s">
        <v>18</v>
      </c>
      <c r="H46" s="34" t="s">
        <v>20</v>
      </c>
      <c r="I46" s="34" t="s">
        <v>22</v>
      </c>
      <c r="J46" s="34" t="s">
        <v>24</v>
      </c>
      <c r="K46" s="34" t="s">
        <v>27</v>
      </c>
      <c r="M46" s="59" t="s">
        <v>52</v>
      </c>
      <c r="N46" s="60"/>
      <c r="O46" s="32">
        <v>0</v>
      </c>
      <c r="P46" s="32">
        <v>1</v>
      </c>
      <c r="Q46" s="32">
        <v>2</v>
      </c>
      <c r="R46" s="32">
        <v>3</v>
      </c>
      <c r="S46" s="33">
        <v>4</v>
      </c>
    </row>
    <row r="47" spans="1:19" ht="15" customHeight="1" x14ac:dyDescent="0.2">
      <c r="C47" s="34" t="s">
        <v>9</v>
      </c>
      <c r="D47" s="34" t="s">
        <v>12</v>
      </c>
      <c r="E47" s="34" t="s">
        <v>14</v>
      </c>
      <c r="F47" s="34" t="s">
        <v>16</v>
      </c>
      <c r="G47" s="34" t="s">
        <v>19</v>
      </c>
      <c r="H47" s="34" t="s">
        <v>21</v>
      </c>
      <c r="I47" s="34" t="s">
        <v>23</v>
      </c>
      <c r="J47" s="34" t="s">
        <v>25</v>
      </c>
      <c r="K47" s="34" t="s">
        <v>28</v>
      </c>
      <c r="M47" s="12" t="str">
        <f>_xlfn.TEXTBEFORE('2.Sınıf'!B6,"-",)</f>
        <v>08:00</v>
      </c>
      <c r="N47" s="13" t="e">
        <f ca="1">_xlfn.TEXTAFTER('1.Sınıf'!B6,"-",)</f>
        <v>#NAME?</v>
      </c>
      <c r="O47" s="14">
        <f>IF(ISBLANK('2.Sınıf'!C6),0,_xlfn.TEXTBEFORE('2.Sınıf'!C6," ",IF(FIND(" ",'2.Sınıf'!C6)-1&lt;5,2,1)))</f>
        <v>0</v>
      </c>
      <c r="P47" s="14">
        <f>IF(ISBLANK('2.Sınıf'!D6),0,_xlfn.TEXTBEFORE('2.Sınıf'!D6," ",IF(FIND(" ",'2.Sınıf'!D6)-1&lt;5,2,1)))</f>
        <v>0</v>
      </c>
      <c r="Q47" s="14">
        <f>IF(ISBLANK('2.Sınıf'!E6),0,_xlfn.TEXTBEFORE('2.Sınıf'!E6," ",IF(FIND(" ",'2.Sınıf'!E6)-1&lt;5,2,1)))</f>
        <v>0</v>
      </c>
      <c r="R47" s="14">
        <f>IF(ISBLANK('2.Sınıf'!F6),0,_xlfn.TEXTBEFORE('2.Sınıf'!F6," ",IF(FIND(" ",'2.Sınıf'!F6)-1&lt;5,2,1)))</f>
        <v>0</v>
      </c>
      <c r="S47" s="14">
        <f>IF(ISBLANK('2.Sınıf'!G6),0,_xlfn.TEXTBEFORE('2.Sınıf'!G6," ",IF(FIND(" ",'2.Sınıf'!G6)-1&lt;5,2,1)))</f>
        <v>0</v>
      </c>
    </row>
    <row r="48" spans="1:19" ht="15" customHeight="1" x14ac:dyDescent="0.2">
      <c r="C48" s="34" t="s">
        <v>10</v>
      </c>
      <c r="D48" s="34" t="s">
        <v>10</v>
      </c>
      <c r="E48" s="34"/>
      <c r="F48" s="34" t="s">
        <v>17</v>
      </c>
      <c r="G48" s="34" t="s">
        <v>17</v>
      </c>
      <c r="H48" s="34" t="s">
        <v>10</v>
      </c>
      <c r="I48" s="34"/>
      <c r="J48" s="34" t="s">
        <v>26</v>
      </c>
      <c r="K48" s="34"/>
      <c r="M48" s="12" t="str">
        <f>_xlfn.TEXTBEFORE('2.Sınıf'!B7,"-",)</f>
        <v>09:00</v>
      </c>
      <c r="N48" s="13" t="e">
        <f ca="1">_xlfn.TEXTAFTER('1.Sınıf'!B7,"-",)</f>
        <v>#NAME?</v>
      </c>
      <c r="O48" s="14">
        <f>IF(ISBLANK('2.Sınıf'!C7),0,_xlfn.TEXTBEFORE('2.Sınıf'!C7," ",IF(FIND(" ",'2.Sınıf'!C7)-1&lt;5,2,1)))</f>
        <v>0</v>
      </c>
      <c r="P48" s="14">
        <f>IF(ISBLANK('2.Sınıf'!D7),0,_xlfn.TEXTBEFORE('2.Sınıf'!D7," ",IF(FIND(" ",'2.Sınıf'!D7)-1&lt;5,2,1)))</f>
        <v>0</v>
      </c>
      <c r="Q48" s="14">
        <f>IF(ISBLANK('2.Sınıf'!E7),0,_xlfn.TEXTBEFORE('2.Sınıf'!E7," ",IF(FIND(" ",'2.Sınıf'!E7)-1&lt;5,2,1)))</f>
        <v>0</v>
      </c>
      <c r="R48" s="14">
        <f>IF(ISBLANK('2.Sınıf'!F7),0,_xlfn.TEXTBEFORE('2.Sınıf'!F7," ",IF(FIND(" ",'2.Sınıf'!F7)-1&lt;5,2,1)))</f>
        <v>0</v>
      </c>
      <c r="S48" s="14">
        <f>IF(ISBLANK('2.Sınıf'!G7),0,_xlfn.TEXTBEFORE('2.Sınıf'!G7," ",IF(FIND(" ",'2.Sınıf'!G7)-1&lt;5,2,1)))</f>
        <v>0</v>
      </c>
    </row>
    <row r="49" spans="1:19" x14ac:dyDescent="0.2">
      <c r="A49" s="14" t="e">
        <f ca="1">IF(ISNUMBER(D49),"",_xlfn.TEXTJOIN(";",TRUE,C49:K49))</f>
        <v>#NAME?</v>
      </c>
      <c r="C49" s="14">
        <v>1</v>
      </c>
      <c r="D49" s="14" t="e">
        <f ca="1">INDEX(N$46:S$54,MATCH(G49,N$46:N$54,0),MATCH(E49,N$46:S$46,0))</f>
        <v>#NAME?</v>
      </c>
      <c r="E49" s="14">
        <v>0</v>
      </c>
      <c r="F49" s="14" t="str">
        <f>M47</f>
        <v>08:00</v>
      </c>
      <c r="G49" s="14" t="e">
        <f ca="1">N47</f>
        <v>#NAME?</v>
      </c>
      <c r="H49" s="14" t="e">
        <f ca="1">INDEX(N$57:S$65,MATCH(G49,N$57:N$65,0),MATCH(E49,N$57:S$57,0))</f>
        <v>#NAME?</v>
      </c>
      <c r="I49" s="14" t="e">
        <f ca="1">INDEX(N$68:S$76,MATCH(G49,N$68:N$76,0),MATCH(E49,N$68:S$68,0))</f>
        <v>#NAME?</v>
      </c>
      <c r="J49" s="14">
        <v>0</v>
      </c>
      <c r="K49" s="14">
        <v>0</v>
      </c>
      <c r="M49" s="12" t="e">
        <f ca="1">_xlfn.TEXTBEFORE('2.Sınıf'!B8,"-",)</f>
        <v>#NAME?</v>
      </c>
      <c r="N49" s="13" t="e">
        <f ca="1">_xlfn.TEXTAFTER('1.Sınıf'!B8,"-",)</f>
        <v>#NAME?</v>
      </c>
      <c r="O49" s="14" t="e">
        <f ca="1">IF(ISBLANK('2.Sınıf'!C8),0,_xlfn.TEXTBEFORE('2.Sınıf'!C8," ",IF(FIND(" ",'2.Sınıf'!C8)-1&lt;5,2,1)))</f>
        <v>#NAME?</v>
      </c>
      <c r="P49" s="14" t="e">
        <f ca="1">IF(ISBLANK('2.Sınıf'!D8),0,_xlfn.TEXTBEFORE('2.Sınıf'!D8," ",IF(FIND(" ",'2.Sınıf'!D8)-1&lt;5,2,1)))</f>
        <v>#NAME?</v>
      </c>
      <c r="Q49" s="14" t="e">
        <f ca="1">IF(ISBLANK('2.Sınıf'!E8),0,_xlfn.TEXTBEFORE('2.Sınıf'!E8," ",IF(FIND(" ",'2.Sınıf'!E8)-1&lt;5,2,1)))</f>
        <v>#NAME?</v>
      </c>
      <c r="R49" s="14" t="e">
        <f ca="1">IF(ISBLANK('2.Sınıf'!F8),0,_xlfn.TEXTBEFORE('2.Sınıf'!F8," ",IF(FIND(" ",'2.Sınıf'!F8)-1&lt;5,2,1)))</f>
        <v>#NAME?</v>
      </c>
      <c r="S49" s="14" t="e">
        <f ca="1">IF(ISBLANK('2.Sınıf'!G8),0,_xlfn.TEXTBEFORE('2.Sınıf'!G8," ",IF(FIND(" ",'2.Sınıf'!G8)-1&lt;5,2,1)))</f>
        <v>#NAME?</v>
      </c>
    </row>
    <row r="50" spans="1:19" x14ac:dyDescent="0.2">
      <c r="A50" s="14" t="e">
        <f t="shared" ref="A50:A88" ca="1" si="11">IF(ISNUMBER(D50),"",_xlfn.TEXTJOIN(";",TRUE,C50:K50))</f>
        <v>#NAME?</v>
      </c>
      <c r="C50" s="14">
        <v>1</v>
      </c>
      <c r="D50" s="14" t="e">
        <f t="shared" ref="D50:D88" ca="1" si="12">INDEX(N$46:S$54,MATCH(G50,N$46:N$54,0),MATCH(E50,N$46:S$46,0))</f>
        <v>#NAME?</v>
      </c>
      <c r="E50" s="14">
        <v>0</v>
      </c>
      <c r="F50" s="14" t="str">
        <f t="shared" ref="F50:F56" si="13">M48</f>
        <v>09:00</v>
      </c>
      <c r="G50" s="14" t="e">
        <f t="shared" ref="G50:G56" ca="1" si="14">N48</f>
        <v>#NAME?</v>
      </c>
      <c r="H50" s="14" t="e">
        <f t="shared" ref="H50:H88" ca="1" si="15">INDEX(N$57:S$65,MATCH(G50,N$57:N$65,0),MATCH(E50,N$57:S$57,0))</f>
        <v>#NAME?</v>
      </c>
      <c r="I50" s="14" t="e">
        <f t="shared" ref="I50:I88" ca="1" si="16">INDEX(N$68:S$76,MATCH(G50,N$68:N$76,0),MATCH(E50,N$68:S$68,0))</f>
        <v>#NAME?</v>
      </c>
      <c r="J50" s="14">
        <v>0</v>
      </c>
      <c r="K50" s="14">
        <v>0</v>
      </c>
      <c r="M50" s="12" t="str">
        <f>_xlfn.TEXTBEFORE('2.Sınıf'!B9,"-",)</f>
        <v>11:00</v>
      </c>
      <c r="N50" s="13" t="e">
        <f ca="1">_xlfn.TEXTAFTER('1.Sınıf'!B9,"-",)</f>
        <v>#NAME?</v>
      </c>
      <c r="O50" s="14" t="e">
        <f ca="1">IF(ISBLANK('2.Sınıf'!C9),0,_xlfn.TEXTBEFORE('2.Sınıf'!C9," ",IF(FIND(" ",'2.Sınıf'!C9)-1&lt;5,2,1)))</f>
        <v>#NAME?</v>
      </c>
      <c r="P50" s="14" t="e">
        <f ca="1">IF(ISBLANK('2.Sınıf'!D9),0,_xlfn.TEXTBEFORE('2.Sınıf'!D9," ",IF(FIND(" ",'2.Sınıf'!D9)-1&lt;5,2,1)))</f>
        <v>#NAME?</v>
      </c>
      <c r="Q50" s="14" t="e">
        <f ca="1">IF(ISBLANK('2.Sınıf'!E9),0,_xlfn.TEXTBEFORE('2.Sınıf'!E9," ",IF(FIND(" ",'2.Sınıf'!E9)-1&lt;5,2,1)))</f>
        <v>#NAME?</v>
      </c>
      <c r="R50" s="14" t="e">
        <f ca="1">IF(ISBLANK('2.Sınıf'!F9),0,_xlfn.TEXTBEFORE('2.Sınıf'!F9," ",IF(FIND(" ",'2.Sınıf'!F9)-1&lt;5,2,1)))</f>
        <v>#NAME?</v>
      </c>
      <c r="S50" s="14" t="e">
        <f ca="1">IF(ISBLANK('2.Sınıf'!G9),0,_xlfn.TEXTBEFORE('2.Sınıf'!G9," ",IF(FIND(" ",'2.Sınıf'!G9)-1&lt;5,2,1)))</f>
        <v>#NAME?</v>
      </c>
    </row>
    <row r="51" spans="1:19" x14ac:dyDescent="0.2">
      <c r="A51" s="14" t="e">
        <f t="shared" ca="1" si="11"/>
        <v>#NAME?</v>
      </c>
      <c r="C51" s="14">
        <v>1</v>
      </c>
      <c r="D51" s="14" t="e">
        <f t="shared" ca="1" si="12"/>
        <v>#NAME?</v>
      </c>
      <c r="E51" s="14">
        <v>0</v>
      </c>
      <c r="F51" s="14" t="e">
        <f t="shared" ca="1" si="13"/>
        <v>#NAME?</v>
      </c>
      <c r="G51" s="14" t="e">
        <f t="shared" ca="1" si="14"/>
        <v>#NAME?</v>
      </c>
      <c r="H51" s="14" t="e">
        <f t="shared" ca="1" si="15"/>
        <v>#NAME?</v>
      </c>
      <c r="I51" s="14" t="e">
        <f t="shared" ca="1" si="16"/>
        <v>#NAME?</v>
      </c>
      <c r="J51" s="14">
        <v>0</v>
      </c>
      <c r="K51" s="14">
        <v>0</v>
      </c>
      <c r="M51" s="12" t="str">
        <f>_xlfn.TEXTBEFORE('2.Sınıf'!B10,"-",)</f>
        <v>13:00</v>
      </c>
      <c r="N51" s="13" t="e">
        <f ca="1">_xlfn.TEXTAFTER('1.Sınıf'!B10,"-",)</f>
        <v>#NAME?</v>
      </c>
      <c r="O51" s="14" t="e">
        <f ca="1">IF(ISBLANK('2.Sınıf'!C10),0,_xlfn.TEXTBEFORE('2.Sınıf'!C10," ",IF(FIND(" ",'2.Sınıf'!C10)-1&lt;5,2,1)))</f>
        <v>#NAME?</v>
      </c>
      <c r="P51" s="14" t="e">
        <f ca="1">IF(ISBLANK('2.Sınıf'!D10),0,_xlfn.TEXTBEFORE('2.Sınıf'!D10," ",IF(FIND(" ",'2.Sınıf'!D10)-1&lt;5,2,1)))</f>
        <v>#NAME?</v>
      </c>
      <c r="Q51" s="14" t="e">
        <f ca="1">IF(ISBLANK('2.Sınıf'!E10),0,_xlfn.TEXTBEFORE('2.Sınıf'!E10," ",IF(FIND(" ",'2.Sınıf'!E10)-1&lt;5,2,1)))</f>
        <v>#NAME?</v>
      </c>
      <c r="R51" s="14" t="e">
        <f ca="1">IF(ISBLANK('2.Sınıf'!F10),0,_xlfn.TEXTBEFORE('2.Sınıf'!F10," ",IF(FIND(" ",'2.Sınıf'!F10)-1&lt;5,2,1)))</f>
        <v>#NAME?</v>
      </c>
      <c r="S51" s="14">
        <f>IF(ISBLANK('2.Sınıf'!G10),0,_xlfn.TEXTBEFORE('2.Sınıf'!G10," ",IF(FIND(" ",'2.Sınıf'!G10)-1&lt;5,2,1)))</f>
        <v>0</v>
      </c>
    </row>
    <row r="52" spans="1:19" x14ac:dyDescent="0.2">
      <c r="A52" s="14" t="e">
        <f t="shared" ca="1" si="11"/>
        <v>#NAME?</v>
      </c>
      <c r="C52" s="14">
        <v>1</v>
      </c>
      <c r="D52" s="14" t="e">
        <f t="shared" ca="1" si="12"/>
        <v>#NAME?</v>
      </c>
      <c r="E52" s="14">
        <v>0</v>
      </c>
      <c r="F52" s="14" t="str">
        <f t="shared" si="13"/>
        <v>11:00</v>
      </c>
      <c r="G52" s="14" t="e">
        <f t="shared" ca="1" si="14"/>
        <v>#NAME?</v>
      </c>
      <c r="H52" s="14" t="e">
        <f t="shared" ca="1" si="15"/>
        <v>#NAME?</v>
      </c>
      <c r="I52" s="14" t="e">
        <f t="shared" ca="1" si="16"/>
        <v>#NAME?</v>
      </c>
      <c r="J52" s="14">
        <v>0</v>
      </c>
      <c r="K52" s="14">
        <v>0</v>
      </c>
      <c r="M52" s="12" t="str">
        <f>_xlfn.TEXTBEFORE('2.Sınıf'!B11,"-",)</f>
        <v>14:00</v>
      </c>
      <c r="N52" s="13" t="e">
        <f ca="1">_xlfn.TEXTAFTER('1.Sınıf'!B11,"-",)</f>
        <v>#NAME?</v>
      </c>
      <c r="O52" s="14" t="e">
        <f ca="1">IF(ISBLANK('2.Sınıf'!C11),0,_xlfn.TEXTBEFORE('2.Sınıf'!C11," ",IF(FIND(" ",'2.Sınıf'!C11)-1&lt;5,2,1)))</f>
        <v>#NAME?</v>
      </c>
      <c r="P52" s="14" t="e">
        <f ca="1">IF(ISBLANK('2.Sınıf'!D11),0,_xlfn.TEXTBEFORE('2.Sınıf'!D11," ",IF(FIND(" ",'2.Sınıf'!D11)-1&lt;5,2,1)))</f>
        <v>#NAME?</v>
      </c>
      <c r="Q52" s="14" t="e">
        <f ca="1">IF(ISBLANK('2.Sınıf'!E11),0,_xlfn.TEXTBEFORE('2.Sınıf'!E11," ",IF(FIND(" ",'2.Sınıf'!E11)-1&lt;5,2,1)))</f>
        <v>#NAME?</v>
      </c>
      <c r="R52" s="14" t="e">
        <f ca="1">IF(ISBLANK('2.Sınıf'!F11),0,_xlfn.TEXTBEFORE('2.Sınıf'!F11," ",IF(FIND(" ",'2.Sınıf'!F11)-1&lt;5,2,1)))</f>
        <v>#NAME?</v>
      </c>
      <c r="S52" s="14" t="e">
        <f ca="1">IF(ISBLANK('2.Sınıf'!G11),0,_xlfn.TEXTBEFORE('2.Sınıf'!G11," ",IF(FIND(" ",'2.Sınıf'!G11)-1&lt;5,2,1)))</f>
        <v>#NAME?</v>
      </c>
    </row>
    <row r="53" spans="1:19" x14ac:dyDescent="0.2">
      <c r="A53" s="14" t="e">
        <f t="shared" ca="1" si="11"/>
        <v>#NAME?</v>
      </c>
      <c r="C53" s="14">
        <v>1</v>
      </c>
      <c r="D53" s="14" t="e">
        <f t="shared" ca="1" si="12"/>
        <v>#NAME?</v>
      </c>
      <c r="E53" s="14">
        <v>0</v>
      </c>
      <c r="F53" s="14" t="str">
        <f t="shared" si="13"/>
        <v>13:00</v>
      </c>
      <c r="G53" s="14" t="e">
        <f t="shared" ca="1" si="14"/>
        <v>#NAME?</v>
      </c>
      <c r="H53" s="14" t="e">
        <f t="shared" ca="1" si="15"/>
        <v>#NAME?</v>
      </c>
      <c r="I53" s="14" t="e">
        <f t="shared" ca="1" si="16"/>
        <v>#NAME?</v>
      </c>
      <c r="J53" s="14">
        <v>0</v>
      </c>
      <c r="K53" s="14">
        <v>0</v>
      </c>
      <c r="M53" s="12" t="str">
        <f>_xlfn.TEXTBEFORE('2.Sınıf'!B12,"-",)</f>
        <v>15:00</v>
      </c>
      <c r="N53" s="13" t="e">
        <f ca="1">_xlfn.TEXTAFTER('1.Sınıf'!B12,"-",)</f>
        <v>#NAME?</v>
      </c>
      <c r="O53" s="14">
        <f>IF(ISBLANK('2.Sınıf'!C12),0,_xlfn.TEXTBEFORE('2.Sınıf'!C12," ",IF(FIND(" ",'2.Sınıf'!C12)-1&lt;5,2,1)))</f>
        <v>0</v>
      </c>
      <c r="P53" s="14" t="e">
        <f ca="1">IF(ISBLANK('2.Sınıf'!D12),0,_xlfn.TEXTBEFORE('2.Sınıf'!D12," ",IF(FIND(" ",'2.Sınıf'!D12)-1&lt;5,2,1)))</f>
        <v>#NAME?</v>
      </c>
      <c r="Q53" s="14">
        <f>IF(ISBLANK('2.Sınıf'!E12),0,_xlfn.TEXTBEFORE('2.Sınıf'!E12," ",IF(FIND(" ",'2.Sınıf'!E12)-1&lt;5,2,1)))</f>
        <v>0</v>
      </c>
      <c r="R53" s="14">
        <f>IF(ISBLANK('2.Sınıf'!F12),0,_xlfn.TEXTBEFORE('2.Sınıf'!F12," ",IF(FIND(" ",'2.Sınıf'!F12)-1&lt;5,2,1)))</f>
        <v>0</v>
      </c>
      <c r="S53" s="14" t="e">
        <f ca="1">IF(ISBLANK('2.Sınıf'!G12),0,_xlfn.TEXTBEFORE('2.Sınıf'!G12," ",IF(FIND(" ",'2.Sınıf'!G12)-1&lt;5,2,1)))</f>
        <v>#NAME?</v>
      </c>
    </row>
    <row r="54" spans="1:19" ht="13.5" thickBot="1" x14ac:dyDescent="0.25">
      <c r="A54" s="14" t="e">
        <f t="shared" ca="1" si="11"/>
        <v>#NAME?</v>
      </c>
      <c r="C54" s="14">
        <v>1</v>
      </c>
      <c r="D54" s="14" t="e">
        <f t="shared" ca="1" si="12"/>
        <v>#NAME?</v>
      </c>
      <c r="E54" s="14">
        <v>0</v>
      </c>
      <c r="F54" s="14" t="str">
        <f t="shared" si="13"/>
        <v>14:00</v>
      </c>
      <c r="G54" s="14" t="e">
        <f t="shared" ca="1" si="14"/>
        <v>#NAME?</v>
      </c>
      <c r="H54" s="14" t="e">
        <f t="shared" ca="1" si="15"/>
        <v>#NAME?</v>
      </c>
      <c r="I54" s="14" t="e">
        <f t="shared" ca="1" si="16"/>
        <v>#NAME?</v>
      </c>
      <c r="J54" s="14">
        <v>0</v>
      </c>
      <c r="K54" s="14">
        <v>0</v>
      </c>
      <c r="M54" s="17" t="str">
        <f>_xlfn.TEXTBEFORE('2.Sınıf'!B13,"-",)</f>
        <v>16:00</v>
      </c>
      <c r="N54" s="18" t="e">
        <f ca="1">_xlfn.TEXTAFTER('1.Sınıf'!B13,"-",)</f>
        <v>#NAME?</v>
      </c>
      <c r="O54" s="14">
        <f>IF(ISBLANK('2.Sınıf'!C13),0,_xlfn.TEXTBEFORE('2.Sınıf'!C13," ",IF(FIND(" ",'2.Sınıf'!C13)-1&lt;5,2,1)))</f>
        <v>0</v>
      </c>
      <c r="P54" s="14" t="e">
        <f ca="1">IF(ISBLANK('2.Sınıf'!D13),0,_xlfn.TEXTBEFORE('2.Sınıf'!D13," ",IF(FIND(" ",'2.Sınıf'!D13)-1&lt;5,2,1)))</f>
        <v>#NAME?</v>
      </c>
      <c r="Q54" s="14">
        <f>IF(ISBLANK('2.Sınıf'!E13),0,_xlfn.TEXTBEFORE('2.Sınıf'!E13," ",IF(FIND(" ",'2.Sınıf'!E13)-1&lt;5,2,1)))</f>
        <v>0</v>
      </c>
      <c r="R54" s="14">
        <f>IF(ISBLANK('2.Sınıf'!F13),0,_xlfn.TEXTBEFORE('2.Sınıf'!F13," ",IF(FIND(" ",'2.Sınıf'!F13)-1&lt;5,2,1)))</f>
        <v>0</v>
      </c>
      <c r="S54" s="14" t="e">
        <f ca="1">IF(ISBLANK('2.Sınıf'!G13),0,_xlfn.TEXTBEFORE('2.Sınıf'!G13," ",IF(FIND(" ",'2.Sınıf'!G13)-1&lt;5,2,1)))</f>
        <v>#NAME?</v>
      </c>
    </row>
    <row r="55" spans="1:19" x14ac:dyDescent="0.2">
      <c r="A55" s="14" t="e">
        <f t="shared" ca="1" si="11"/>
        <v>#NAME?</v>
      </c>
      <c r="C55" s="14">
        <v>1</v>
      </c>
      <c r="D55" s="14" t="e">
        <f t="shared" ca="1" si="12"/>
        <v>#NAME?</v>
      </c>
      <c r="E55" s="14">
        <v>0</v>
      </c>
      <c r="F55" s="14" t="str">
        <f t="shared" si="13"/>
        <v>15:00</v>
      </c>
      <c r="G55" s="14" t="e">
        <f t="shared" ca="1" si="14"/>
        <v>#NAME?</v>
      </c>
      <c r="H55" s="14" t="e">
        <f t="shared" ca="1" si="15"/>
        <v>#NAME?</v>
      </c>
      <c r="I55" s="14" t="e">
        <f t="shared" ca="1" si="16"/>
        <v>#NAME?</v>
      </c>
      <c r="J55" s="14">
        <v>0</v>
      </c>
      <c r="K55" s="14">
        <v>0</v>
      </c>
      <c r="M55" s="13"/>
      <c r="N55" s="13"/>
      <c r="O55" s="13"/>
      <c r="P55" s="13"/>
      <c r="Q55" s="13"/>
      <c r="R55" s="13"/>
      <c r="S55" s="13"/>
    </row>
    <row r="56" spans="1:19" ht="13.5" thickBot="1" x14ac:dyDescent="0.25">
      <c r="A56" s="14" t="e">
        <f t="shared" ca="1" si="11"/>
        <v>#NAME?</v>
      </c>
      <c r="C56" s="14">
        <v>1</v>
      </c>
      <c r="D56" s="14" t="e">
        <f t="shared" ca="1" si="12"/>
        <v>#NAME?</v>
      </c>
      <c r="E56" s="14">
        <v>0</v>
      </c>
      <c r="F56" s="14" t="str">
        <f t="shared" si="13"/>
        <v>16:00</v>
      </c>
      <c r="G56" s="14" t="e">
        <f t="shared" ca="1" si="14"/>
        <v>#NAME?</v>
      </c>
      <c r="H56" s="14" t="e">
        <f t="shared" ca="1" si="15"/>
        <v>#NAME?</v>
      </c>
      <c r="I56" s="14" t="e">
        <f t="shared" ca="1" si="16"/>
        <v>#NAME?</v>
      </c>
      <c r="J56" s="14">
        <v>0</v>
      </c>
      <c r="K56" s="14">
        <v>0</v>
      </c>
      <c r="M56" s="62" t="s">
        <v>54</v>
      </c>
      <c r="N56" s="62"/>
      <c r="O56" s="62"/>
      <c r="P56" s="62"/>
      <c r="Q56" s="62"/>
      <c r="R56" s="62"/>
      <c r="S56" s="62"/>
    </row>
    <row r="57" spans="1:19" ht="14.25" x14ac:dyDescent="0.2">
      <c r="A57" s="14" t="e">
        <f t="shared" ca="1" si="11"/>
        <v>#NAME?</v>
      </c>
      <c r="C57" s="14">
        <v>1</v>
      </c>
      <c r="D57" s="14" t="e">
        <f t="shared" ca="1" si="12"/>
        <v>#N/A</v>
      </c>
      <c r="E57" s="14">
        <v>1</v>
      </c>
      <c r="F57" s="14" t="s">
        <v>35</v>
      </c>
      <c r="G57" s="14" t="s">
        <v>36</v>
      </c>
      <c r="H57" s="14" t="e">
        <f t="shared" ca="1" si="15"/>
        <v>#NAME?</v>
      </c>
      <c r="I57" s="14">
        <f t="shared" si="16"/>
        <v>0</v>
      </c>
      <c r="J57" s="14">
        <v>0</v>
      </c>
      <c r="K57" s="14">
        <v>0</v>
      </c>
      <c r="M57" s="59" t="s">
        <v>53</v>
      </c>
      <c r="N57" s="60"/>
      <c r="O57" s="9">
        <v>0</v>
      </c>
      <c r="P57" s="9">
        <v>1</v>
      </c>
      <c r="Q57" s="9">
        <v>2</v>
      </c>
      <c r="R57" s="9">
        <v>3</v>
      </c>
      <c r="S57" s="10">
        <v>4</v>
      </c>
    </row>
    <row r="58" spans="1:19" x14ac:dyDescent="0.2">
      <c r="A58" s="14" t="e">
        <f t="shared" ca="1" si="11"/>
        <v>#NAME?</v>
      </c>
      <c r="C58" s="14">
        <v>1</v>
      </c>
      <c r="D58" s="14" t="e">
        <f t="shared" ca="1" si="12"/>
        <v>#N/A</v>
      </c>
      <c r="E58" s="14">
        <v>1</v>
      </c>
      <c r="F58" s="14" t="s">
        <v>37</v>
      </c>
      <c r="G58" s="14" t="s">
        <v>38</v>
      </c>
      <c r="H58" s="14" t="e">
        <f t="shared" ca="1" si="15"/>
        <v>#NAME?</v>
      </c>
      <c r="I58" s="14">
        <f t="shared" si="16"/>
        <v>0</v>
      </c>
      <c r="J58" s="14">
        <v>0</v>
      </c>
      <c r="K58" s="14">
        <v>0</v>
      </c>
      <c r="M58" s="12" t="s">
        <v>35</v>
      </c>
      <c r="N58" s="13" t="s">
        <v>36</v>
      </c>
      <c r="O58" s="13" t="e">
        <f ca="1">_xlfn.TEXTAFTER(RIGHT('2.Sınıf'!C6,15),_xlfn.UNICHAR(10),,,,0)</f>
        <v>#NAME?</v>
      </c>
      <c r="P58" s="13" t="e">
        <f ca="1">_xlfn.TEXTAFTER(RIGHT('2.Sınıf'!D6,15),_xlfn.UNICHAR(10),,,,0)</f>
        <v>#NAME?</v>
      </c>
      <c r="Q58" s="13" t="e">
        <f ca="1">_xlfn.TEXTAFTER(RIGHT('2.Sınıf'!E6,15),_xlfn.UNICHAR(10),,,,0)</f>
        <v>#NAME?</v>
      </c>
      <c r="R58" s="13" t="e">
        <f ca="1">_xlfn.TEXTAFTER(RIGHT('2.Sınıf'!F6,15),_xlfn.UNICHAR(10),,,,0)</f>
        <v>#NAME?</v>
      </c>
      <c r="S58" s="13" t="e">
        <f ca="1">_xlfn.TEXTAFTER(RIGHT('2.Sınıf'!G6,15),_xlfn.UNICHAR(10),,,,0)</f>
        <v>#NAME?</v>
      </c>
    </row>
    <row r="59" spans="1:19" x14ac:dyDescent="0.2">
      <c r="A59" s="14" t="e">
        <f t="shared" ca="1" si="11"/>
        <v>#NAME?</v>
      </c>
      <c r="C59" s="14">
        <v>1</v>
      </c>
      <c r="D59" s="14" t="e">
        <f t="shared" ca="1" si="12"/>
        <v>#N/A</v>
      </c>
      <c r="E59" s="14">
        <v>1</v>
      </c>
      <c r="F59" s="14" t="s">
        <v>39</v>
      </c>
      <c r="G59" s="14" t="s">
        <v>40</v>
      </c>
      <c r="H59" s="14" t="e">
        <f t="shared" ca="1" si="15"/>
        <v>#NAME?</v>
      </c>
      <c r="I59" s="14">
        <f t="shared" si="16"/>
        <v>0</v>
      </c>
      <c r="J59" s="14">
        <v>0</v>
      </c>
      <c r="K59" s="14">
        <v>0</v>
      </c>
      <c r="M59" s="12" t="s">
        <v>37</v>
      </c>
      <c r="N59" s="13" t="s">
        <v>38</v>
      </c>
      <c r="O59" s="13" t="e">
        <f ca="1">_xlfn.TEXTAFTER(RIGHT('2.Sınıf'!C7,15),_xlfn.UNICHAR(10),,,,0)</f>
        <v>#NAME?</v>
      </c>
      <c r="P59" s="13" t="e">
        <f ca="1">_xlfn.TEXTAFTER(RIGHT('2.Sınıf'!D7,15),_xlfn.UNICHAR(10),,,,0)</f>
        <v>#NAME?</v>
      </c>
      <c r="Q59" s="13" t="e">
        <f ca="1">_xlfn.TEXTAFTER(RIGHT('2.Sınıf'!E7,15),_xlfn.UNICHAR(10),,,,0)</f>
        <v>#NAME?</v>
      </c>
      <c r="R59" s="13" t="e">
        <f ca="1">_xlfn.TEXTAFTER(RIGHT('2.Sınıf'!F7,15),_xlfn.UNICHAR(10),,,,0)</f>
        <v>#NAME?</v>
      </c>
      <c r="S59" s="13" t="e">
        <f ca="1">_xlfn.TEXTAFTER(RIGHT('2.Sınıf'!G7,15),_xlfn.UNICHAR(10),,,,0)</f>
        <v>#NAME?</v>
      </c>
    </row>
    <row r="60" spans="1:19" x14ac:dyDescent="0.2">
      <c r="A60" s="14" t="e">
        <f t="shared" ca="1" si="11"/>
        <v>#NAME?</v>
      </c>
      <c r="C60" s="14">
        <v>1</v>
      </c>
      <c r="D60" s="14" t="e">
        <f t="shared" ca="1" si="12"/>
        <v>#N/A</v>
      </c>
      <c r="E60" s="14">
        <v>1</v>
      </c>
      <c r="F60" s="14" t="s">
        <v>41</v>
      </c>
      <c r="G60" s="14" t="s">
        <v>42</v>
      </c>
      <c r="H60" s="14" t="e">
        <f t="shared" ca="1" si="15"/>
        <v>#NAME?</v>
      </c>
      <c r="I60" s="14">
        <f t="shared" si="16"/>
        <v>0</v>
      </c>
      <c r="J60" s="14">
        <v>0</v>
      </c>
      <c r="K60" s="14">
        <v>0</v>
      </c>
      <c r="M60" s="12" t="s">
        <v>39</v>
      </c>
      <c r="N60" s="13" t="s">
        <v>40</v>
      </c>
      <c r="O60" s="13" t="e">
        <f ca="1">_xlfn.TEXTAFTER(RIGHT('2.Sınıf'!C8,15),_xlfn.UNICHAR(10),,,,0)</f>
        <v>#NAME?</v>
      </c>
      <c r="P60" s="13" t="e">
        <f ca="1">_xlfn.TEXTAFTER(RIGHT('2.Sınıf'!D8,15),_xlfn.UNICHAR(10),,,,0)</f>
        <v>#NAME?</v>
      </c>
      <c r="Q60" s="13" t="e">
        <f ca="1">_xlfn.TEXTAFTER(RIGHT('2.Sınıf'!E8,15),_xlfn.UNICHAR(10),,,,0)</f>
        <v>#NAME?</v>
      </c>
      <c r="R60" s="13" t="e">
        <f ca="1">_xlfn.TEXTAFTER(RIGHT('2.Sınıf'!F8,15),_xlfn.UNICHAR(10),,,,0)</f>
        <v>#NAME?</v>
      </c>
      <c r="S60" s="13" t="e">
        <f ca="1">_xlfn.TEXTAFTER(RIGHT('2.Sınıf'!G8,15),_xlfn.UNICHAR(10),,,,0)</f>
        <v>#NAME?</v>
      </c>
    </row>
    <row r="61" spans="1:19" x14ac:dyDescent="0.2">
      <c r="A61" s="14" t="e">
        <f t="shared" ca="1" si="11"/>
        <v>#NAME?</v>
      </c>
      <c r="C61" s="14">
        <v>1</v>
      </c>
      <c r="D61" s="14" t="e">
        <f t="shared" ca="1" si="12"/>
        <v>#N/A</v>
      </c>
      <c r="E61" s="14">
        <v>1</v>
      </c>
      <c r="F61" s="14" t="s">
        <v>43</v>
      </c>
      <c r="G61" s="14" t="s">
        <v>44</v>
      </c>
      <c r="H61" s="14" t="e">
        <f t="shared" ca="1" si="15"/>
        <v>#NAME?</v>
      </c>
      <c r="I61" s="14">
        <f t="shared" si="16"/>
        <v>1</v>
      </c>
      <c r="J61" s="14">
        <v>0</v>
      </c>
      <c r="K61" s="14">
        <v>0</v>
      </c>
      <c r="M61" s="12" t="s">
        <v>41</v>
      </c>
      <c r="N61" s="13" t="s">
        <v>42</v>
      </c>
      <c r="O61" s="13" t="e">
        <f ca="1">_xlfn.TEXTAFTER(RIGHT('2.Sınıf'!C9,15),_xlfn.UNICHAR(10),,,,0)</f>
        <v>#NAME?</v>
      </c>
      <c r="P61" s="13" t="e">
        <f ca="1">_xlfn.TEXTAFTER(RIGHT('2.Sınıf'!D9,15),_xlfn.UNICHAR(10),,,,0)</f>
        <v>#NAME?</v>
      </c>
      <c r="Q61" s="13" t="e">
        <f ca="1">_xlfn.TEXTAFTER(RIGHT('2.Sınıf'!E9,15),_xlfn.UNICHAR(10),,,,0)</f>
        <v>#NAME?</v>
      </c>
      <c r="R61" s="13" t="e">
        <f ca="1">_xlfn.TEXTAFTER(RIGHT('2.Sınıf'!F9,15),_xlfn.UNICHAR(10),,,,0)</f>
        <v>#NAME?</v>
      </c>
      <c r="S61" s="13" t="e">
        <f ca="1">_xlfn.TEXTAFTER(RIGHT('2.Sınıf'!G9,15),_xlfn.UNICHAR(10),,,,0)</f>
        <v>#NAME?</v>
      </c>
    </row>
    <row r="62" spans="1:19" x14ac:dyDescent="0.2">
      <c r="A62" s="14" t="e">
        <f t="shared" ca="1" si="11"/>
        <v>#NAME?</v>
      </c>
      <c r="C62" s="14">
        <v>1</v>
      </c>
      <c r="D62" s="14" t="e">
        <f t="shared" ca="1" si="12"/>
        <v>#N/A</v>
      </c>
      <c r="E62" s="14">
        <v>1</v>
      </c>
      <c r="F62" s="14" t="s">
        <v>45</v>
      </c>
      <c r="G62" s="14" t="s">
        <v>46</v>
      </c>
      <c r="H62" s="14" t="e">
        <f t="shared" ca="1" si="15"/>
        <v>#NAME?</v>
      </c>
      <c r="I62" s="14">
        <f t="shared" si="16"/>
        <v>1</v>
      </c>
      <c r="J62" s="14">
        <v>0</v>
      </c>
      <c r="K62" s="14">
        <v>0</v>
      </c>
      <c r="M62" s="12" t="s">
        <v>43</v>
      </c>
      <c r="N62" s="13" t="s">
        <v>44</v>
      </c>
      <c r="O62" s="13" t="e">
        <f ca="1">_xlfn.TEXTAFTER(RIGHT('2.Sınıf'!C10,15),_xlfn.UNICHAR(10),,,,0)</f>
        <v>#NAME?</v>
      </c>
      <c r="P62" s="13" t="e">
        <f ca="1">_xlfn.TEXTAFTER(RIGHT('2.Sınıf'!D10,15),_xlfn.UNICHAR(10),,,,0)</f>
        <v>#NAME?</v>
      </c>
      <c r="Q62" s="13" t="e">
        <f ca="1">_xlfn.TEXTAFTER(RIGHT('2.Sınıf'!E10,15),_xlfn.UNICHAR(10),,,,0)</f>
        <v>#NAME?</v>
      </c>
      <c r="R62" s="13" t="e">
        <f ca="1">_xlfn.TEXTAFTER(RIGHT('2.Sınıf'!F10,15),_xlfn.UNICHAR(10),,,,0)</f>
        <v>#NAME?</v>
      </c>
      <c r="S62" s="13" t="e">
        <f ca="1">_xlfn.TEXTAFTER(RIGHT('2.Sınıf'!G10,15),_xlfn.UNICHAR(10),,,,0)</f>
        <v>#NAME?</v>
      </c>
    </row>
    <row r="63" spans="1:19" x14ac:dyDescent="0.2">
      <c r="A63" s="14" t="e">
        <f t="shared" ca="1" si="11"/>
        <v>#NAME?</v>
      </c>
      <c r="C63" s="14">
        <v>1</v>
      </c>
      <c r="D63" s="14" t="e">
        <f t="shared" ca="1" si="12"/>
        <v>#N/A</v>
      </c>
      <c r="E63" s="14">
        <v>1</v>
      </c>
      <c r="F63" s="14" t="s">
        <v>47</v>
      </c>
      <c r="G63" s="14" t="s">
        <v>48</v>
      </c>
      <c r="H63" s="14" t="e">
        <f t="shared" ca="1" si="15"/>
        <v>#NAME?</v>
      </c>
      <c r="I63" s="14">
        <f t="shared" si="16"/>
        <v>0</v>
      </c>
      <c r="J63" s="14">
        <v>0</v>
      </c>
      <c r="K63" s="14">
        <v>0</v>
      </c>
      <c r="M63" s="12" t="s">
        <v>45</v>
      </c>
      <c r="N63" s="13" t="s">
        <v>46</v>
      </c>
      <c r="O63" s="13" t="e">
        <f ca="1">_xlfn.TEXTAFTER(RIGHT('2.Sınıf'!C11,15),_xlfn.UNICHAR(10),,,,0)</f>
        <v>#NAME?</v>
      </c>
      <c r="P63" s="13" t="e">
        <f ca="1">_xlfn.TEXTAFTER(RIGHT('2.Sınıf'!D11,15),_xlfn.UNICHAR(10),,,,0)</f>
        <v>#NAME?</v>
      </c>
      <c r="Q63" s="13" t="e">
        <f ca="1">_xlfn.TEXTAFTER(RIGHT('2.Sınıf'!E11,15),_xlfn.UNICHAR(10),,,,0)</f>
        <v>#NAME?</v>
      </c>
      <c r="R63" s="13" t="e">
        <f ca="1">_xlfn.TEXTAFTER(RIGHT('2.Sınıf'!F11,15),_xlfn.UNICHAR(10),,,,0)</f>
        <v>#NAME?</v>
      </c>
      <c r="S63" s="13" t="e">
        <f ca="1">_xlfn.TEXTAFTER(RIGHT('2.Sınıf'!G11,15),_xlfn.UNICHAR(10),,,,0)</f>
        <v>#NAME?</v>
      </c>
    </row>
    <row r="64" spans="1:19" x14ac:dyDescent="0.2">
      <c r="A64" s="14" t="e">
        <f t="shared" ca="1" si="11"/>
        <v>#NAME?</v>
      </c>
      <c r="C64" s="14">
        <v>1</v>
      </c>
      <c r="D64" s="14" t="e">
        <f t="shared" ca="1" si="12"/>
        <v>#N/A</v>
      </c>
      <c r="E64" s="14">
        <v>1</v>
      </c>
      <c r="F64" s="14" t="s">
        <v>49</v>
      </c>
      <c r="G64" s="14" t="s">
        <v>50</v>
      </c>
      <c r="H64" s="14" t="e">
        <f t="shared" ca="1" si="15"/>
        <v>#NAME?</v>
      </c>
      <c r="I64" s="14">
        <f t="shared" si="16"/>
        <v>0</v>
      </c>
      <c r="J64" s="14">
        <v>0</v>
      </c>
      <c r="K64" s="14">
        <v>0</v>
      </c>
      <c r="M64" s="12" t="s">
        <v>47</v>
      </c>
      <c r="N64" s="13" t="s">
        <v>48</v>
      </c>
      <c r="O64" s="13" t="e">
        <f ca="1">_xlfn.TEXTAFTER(RIGHT('2.Sınıf'!C12,15),_xlfn.UNICHAR(10),,,,0)</f>
        <v>#NAME?</v>
      </c>
      <c r="P64" s="13" t="e">
        <f ca="1">_xlfn.TEXTAFTER(RIGHT('2.Sınıf'!D12,15),_xlfn.UNICHAR(10),,,,0)</f>
        <v>#NAME?</v>
      </c>
      <c r="Q64" s="13" t="e">
        <f ca="1">_xlfn.TEXTAFTER(RIGHT('2.Sınıf'!E12,15),_xlfn.UNICHAR(10),,,,0)</f>
        <v>#NAME?</v>
      </c>
      <c r="R64" s="13" t="e">
        <f ca="1">_xlfn.TEXTAFTER(RIGHT('2.Sınıf'!F12,15),_xlfn.UNICHAR(10),,,,0)</f>
        <v>#NAME?</v>
      </c>
      <c r="S64" s="13" t="e">
        <f ca="1">_xlfn.TEXTAFTER(RIGHT('2.Sınıf'!G12,15),_xlfn.UNICHAR(10),,,,0)</f>
        <v>#NAME?</v>
      </c>
    </row>
    <row r="65" spans="1:19" ht="13.5" thickBot="1" x14ac:dyDescent="0.25">
      <c r="A65" s="14" t="e">
        <f t="shared" ca="1" si="11"/>
        <v>#NAME?</v>
      </c>
      <c r="C65" s="14">
        <v>1</v>
      </c>
      <c r="D65" s="14" t="e">
        <f t="shared" ca="1" si="12"/>
        <v>#N/A</v>
      </c>
      <c r="E65" s="14">
        <v>2</v>
      </c>
      <c r="F65" s="14" t="s">
        <v>35</v>
      </c>
      <c r="G65" s="14" t="s">
        <v>36</v>
      </c>
      <c r="H65" s="14" t="e">
        <f t="shared" ca="1" si="15"/>
        <v>#NAME?</v>
      </c>
      <c r="I65" s="14">
        <f t="shared" si="16"/>
        <v>0</v>
      </c>
      <c r="J65" s="14">
        <v>0</v>
      </c>
      <c r="K65" s="14">
        <v>0</v>
      </c>
      <c r="M65" s="17" t="s">
        <v>49</v>
      </c>
      <c r="N65" s="18" t="s">
        <v>50</v>
      </c>
      <c r="O65" s="13" t="e">
        <f ca="1">_xlfn.TEXTAFTER(RIGHT('2.Sınıf'!C13,15),_xlfn.UNICHAR(10),,,,0)</f>
        <v>#NAME?</v>
      </c>
      <c r="P65" s="13" t="e">
        <f ca="1">_xlfn.TEXTAFTER(RIGHT('2.Sınıf'!D13,15),_xlfn.UNICHAR(10),,,,0)</f>
        <v>#NAME?</v>
      </c>
      <c r="Q65" s="13" t="e">
        <f ca="1">_xlfn.TEXTAFTER(RIGHT('2.Sınıf'!E13,15),_xlfn.UNICHAR(10),,,,0)</f>
        <v>#NAME?</v>
      </c>
      <c r="R65" s="13" t="e">
        <f ca="1">_xlfn.TEXTAFTER(RIGHT('2.Sınıf'!F13,15),_xlfn.UNICHAR(10),,,,0)</f>
        <v>#NAME?</v>
      </c>
      <c r="S65" s="13" t="e">
        <f ca="1">_xlfn.TEXTAFTER(RIGHT('2.Sınıf'!G13,15),_xlfn.UNICHAR(10),,,,0)</f>
        <v>#NAME?</v>
      </c>
    </row>
    <row r="66" spans="1:19" x14ac:dyDescent="0.2">
      <c r="A66" s="14" t="e">
        <f t="shared" ca="1" si="11"/>
        <v>#NAME?</v>
      </c>
      <c r="C66" s="14">
        <v>1</v>
      </c>
      <c r="D66" s="14" t="e">
        <f t="shared" ca="1" si="12"/>
        <v>#N/A</v>
      </c>
      <c r="E66" s="14">
        <v>2</v>
      </c>
      <c r="F66" s="14" t="s">
        <v>37</v>
      </c>
      <c r="G66" s="14" t="s">
        <v>38</v>
      </c>
      <c r="H66" s="14" t="e">
        <f t="shared" ca="1" si="15"/>
        <v>#NAME?</v>
      </c>
      <c r="I66" s="14">
        <f t="shared" si="16"/>
        <v>0</v>
      </c>
      <c r="J66" s="14">
        <v>0</v>
      </c>
      <c r="K66" s="14">
        <v>0</v>
      </c>
      <c r="M66" s="19"/>
      <c r="N66" s="19"/>
      <c r="O66" s="19"/>
      <c r="P66" s="19"/>
      <c r="Q66" s="19"/>
      <c r="R66" s="19"/>
      <c r="S66" s="19"/>
    </row>
    <row r="67" spans="1:19" ht="13.5" thickBot="1" x14ac:dyDescent="0.25">
      <c r="A67" s="14" t="e">
        <f t="shared" ca="1" si="11"/>
        <v>#NAME?</v>
      </c>
      <c r="C67" s="14">
        <v>1</v>
      </c>
      <c r="D67" s="14" t="e">
        <f t="shared" ca="1" si="12"/>
        <v>#N/A</v>
      </c>
      <c r="E67" s="14">
        <v>2</v>
      </c>
      <c r="F67" s="14" t="s">
        <v>39</v>
      </c>
      <c r="G67" s="14" t="s">
        <v>40</v>
      </c>
      <c r="H67" s="14" t="e">
        <f t="shared" ca="1" si="15"/>
        <v>#NAME?</v>
      </c>
      <c r="I67" s="14">
        <f t="shared" si="16"/>
        <v>0</v>
      </c>
      <c r="J67" s="14">
        <v>0</v>
      </c>
      <c r="K67" s="14">
        <v>0</v>
      </c>
      <c r="M67" s="58" t="s">
        <v>55</v>
      </c>
      <c r="N67" s="58"/>
      <c r="O67" s="58"/>
      <c r="P67" s="58"/>
      <c r="Q67" s="58"/>
      <c r="R67" s="58"/>
      <c r="S67" s="58"/>
    </row>
    <row r="68" spans="1:19" ht="14.25" x14ac:dyDescent="0.2">
      <c r="A68" s="14" t="e">
        <f t="shared" ca="1" si="11"/>
        <v>#NAME?</v>
      </c>
      <c r="C68" s="14">
        <v>1</v>
      </c>
      <c r="D68" s="14" t="e">
        <f t="shared" ca="1" si="12"/>
        <v>#N/A</v>
      </c>
      <c r="E68" s="14">
        <v>2</v>
      </c>
      <c r="F68" s="14" t="s">
        <v>41</v>
      </c>
      <c r="G68" s="14" t="s">
        <v>42</v>
      </c>
      <c r="H68" s="14" t="e">
        <f t="shared" ca="1" si="15"/>
        <v>#NAME?</v>
      </c>
      <c r="I68" s="14">
        <f t="shared" si="16"/>
        <v>0</v>
      </c>
      <c r="J68" s="14">
        <v>0</v>
      </c>
      <c r="K68" s="14">
        <v>0</v>
      </c>
      <c r="M68" s="55" t="s">
        <v>23</v>
      </c>
      <c r="N68" s="56"/>
      <c r="O68" s="20">
        <v>0</v>
      </c>
      <c r="P68" s="20">
        <v>1</v>
      </c>
      <c r="Q68" s="20">
        <v>2</v>
      </c>
      <c r="R68" s="20">
        <v>3</v>
      </c>
      <c r="S68" s="21">
        <v>4</v>
      </c>
    </row>
    <row r="69" spans="1:19" x14ac:dyDescent="0.2">
      <c r="A69" s="14" t="e">
        <f t="shared" ca="1" si="11"/>
        <v>#NAME?</v>
      </c>
      <c r="C69" s="14">
        <v>1</v>
      </c>
      <c r="D69" s="14" t="e">
        <f t="shared" ca="1" si="12"/>
        <v>#N/A</v>
      </c>
      <c r="E69" s="14">
        <v>2</v>
      </c>
      <c r="F69" s="14" t="s">
        <v>43</v>
      </c>
      <c r="G69" s="14" t="s">
        <v>44</v>
      </c>
      <c r="H69" s="14" t="e">
        <f t="shared" ca="1" si="15"/>
        <v>#NAME?</v>
      </c>
      <c r="I69" s="14">
        <f t="shared" si="16"/>
        <v>0</v>
      </c>
      <c r="J69" s="14">
        <v>0</v>
      </c>
      <c r="K69" s="14">
        <v>0</v>
      </c>
      <c r="M69" s="22" t="s">
        <v>35</v>
      </c>
      <c r="N69" s="19" t="s">
        <v>36</v>
      </c>
      <c r="O69" s="25">
        <v>0</v>
      </c>
      <c r="P69" s="25">
        <v>0</v>
      </c>
      <c r="Q69" s="25">
        <v>0</v>
      </c>
      <c r="R69" s="25">
        <v>0</v>
      </c>
      <c r="S69" s="26">
        <v>0</v>
      </c>
    </row>
    <row r="70" spans="1:19" x14ac:dyDescent="0.2">
      <c r="A70" s="14" t="e">
        <f t="shared" ca="1" si="11"/>
        <v>#NAME?</v>
      </c>
      <c r="C70" s="14">
        <v>1</v>
      </c>
      <c r="D70" s="14" t="e">
        <f t="shared" ca="1" si="12"/>
        <v>#N/A</v>
      </c>
      <c r="E70" s="14">
        <v>2</v>
      </c>
      <c r="F70" s="14" t="s">
        <v>45</v>
      </c>
      <c r="G70" s="14" t="s">
        <v>46</v>
      </c>
      <c r="H70" s="14" t="e">
        <f t="shared" ca="1" si="15"/>
        <v>#NAME?</v>
      </c>
      <c r="I70" s="14">
        <f t="shared" si="16"/>
        <v>0</v>
      </c>
      <c r="J70" s="14">
        <v>0</v>
      </c>
      <c r="K70" s="14">
        <v>0</v>
      </c>
      <c r="M70" s="22" t="s">
        <v>37</v>
      </c>
      <c r="N70" s="19" t="s">
        <v>38</v>
      </c>
      <c r="O70" s="25">
        <v>0</v>
      </c>
      <c r="P70" s="25">
        <v>0</v>
      </c>
      <c r="Q70" s="25">
        <v>0</v>
      </c>
      <c r="R70" s="25">
        <v>0</v>
      </c>
      <c r="S70" s="26">
        <v>0</v>
      </c>
    </row>
    <row r="71" spans="1:19" x14ac:dyDescent="0.2">
      <c r="A71" s="14" t="e">
        <f t="shared" ca="1" si="11"/>
        <v>#NAME?</v>
      </c>
      <c r="C71" s="14">
        <v>1</v>
      </c>
      <c r="D71" s="14" t="e">
        <f t="shared" ca="1" si="12"/>
        <v>#N/A</v>
      </c>
      <c r="E71" s="14">
        <v>2</v>
      </c>
      <c r="F71" s="14" t="s">
        <v>47</v>
      </c>
      <c r="G71" s="14" t="s">
        <v>48</v>
      </c>
      <c r="H71" s="14" t="e">
        <f t="shared" ca="1" si="15"/>
        <v>#NAME?</v>
      </c>
      <c r="I71" s="14">
        <f t="shared" si="16"/>
        <v>0</v>
      </c>
      <c r="J71" s="14">
        <v>0</v>
      </c>
      <c r="K71" s="14">
        <v>0</v>
      </c>
      <c r="M71" s="22" t="s">
        <v>39</v>
      </c>
      <c r="N71" s="19" t="s">
        <v>40</v>
      </c>
      <c r="O71" s="25">
        <v>0</v>
      </c>
      <c r="P71" s="25">
        <v>0</v>
      </c>
      <c r="Q71" s="25">
        <v>0</v>
      </c>
      <c r="R71" s="25">
        <v>1</v>
      </c>
      <c r="S71" s="26">
        <v>0</v>
      </c>
    </row>
    <row r="72" spans="1:19" x14ac:dyDescent="0.2">
      <c r="A72" s="14" t="e">
        <f t="shared" ca="1" si="11"/>
        <v>#NAME?</v>
      </c>
      <c r="C72" s="14">
        <v>1</v>
      </c>
      <c r="D72" s="14" t="e">
        <f t="shared" ca="1" si="12"/>
        <v>#N/A</v>
      </c>
      <c r="E72" s="14">
        <v>2</v>
      </c>
      <c r="F72" s="14" t="s">
        <v>49</v>
      </c>
      <c r="G72" s="14" t="s">
        <v>50</v>
      </c>
      <c r="H72" s="14" t="e">
        <f t="shared" ca="1" si="15"/>
        <v>#NAME?</v>
      </c>
      <c r="I72" s="14">
        <f t="shared" si="16"/>
        <v>0</v>
      </c>
      <c r="J72" s="14">
        <v>0</v>
      </c>
      <c r="K72" s="14">
        <v>0</v>
      </c>
      <c r="M72" s="22" t="s">
        <v>41</v>
      </c>
      <c r="N72" s="19" t="s">
        <v>42</v>
      </c>
      <c r="O72" s="25">
        <v>0</v>
      </c>
      <c r="P72" s="25">
        <v>0</v>
      </c>
      <c r="Q72" s="25">
        <v>0</v>
      </c>
      <c r="R72" s="25">
        <v>0</v>
      </c>
      <c r="S72" s="26">
        <v>0</v>
      </c>
    </row>
    <row r="73" spans="1:19" x14ac:dyDescent="0.2">
      <c r="A73" s="14" t="e">
        <f t="shared" ca="1" si="11"/>
        <v>#NAME?</v>
      </c>
      <c r="C73" s="14">
        <v>1</v>
      </c>
      <c r="D73" s="14" t="e">
        <f t="shared" ca="1" si="12"/>
        <v>#N/A</v>
      </c>
      <c r="E73" s="14">
        <v>3</v>
      </c>
      <c r="F73" s="14" t="s">
        <v>35</v>
      </c>
      <c r="G73" s="14" t="s">
        <v>36</v>
      </c>
      <c r="H73" s="14" t="e">
        <f t="shared" ca="1" si="15"/>
        <v>#NAME?</v>
      </c>
      <c r="I73" s="14">
        <f t="shared" si="16"/>
        <v>0</v>
      </c>
      <c r="J73" s="14">
        <v>0</v>
      </c>
      <c r="K73" s="14">
        <v>0</v>
      </c>
      <c r="M73" s="22" t="s">
        <v>43</v>
      </c>
      <c r="N73" s="19" t="s">
        <v>44</v>
      </c>
      <c r="O73" s="25">
        <v>1</v>
      </c>
      <c r="P73" s="25">
        <v>1</v>
      </c>
      <c r="Q73" s="25">
        <v>0</v>
      </c>
      <c r="R73" s="25">
        <v>0</v>
      </c>
      <c r="S73" s="26">
        <v>0</v>
      </c>
    </row>
    <row r="74" spans="1:19" x14ac:dyDescent="0.2">
      <c r="A74" s="14" t="e">
        <f t="shared" ca="1" si="11"/>
        <v>#NAME?</v>
      </c>
      <c r="C74" s="14">
        <v>1</v>
      </c>
      <c r="D74" s="14" t="e">
        <f t="shared" ca="1" si="12"/>
        <v>#N/A</v>
      </c>
      <c r="E74" s="14">
        <v>3</v>
      </c>
      <c r="F74" s="14" t="s">
        <v>37</v>
      </c>
      <c r="G74" s="14" t="s">
        <v>38</v>
      </c>
      <c r="H74" s="14" t="e">
        <f t="shared" ca="1" si="15"/>
        <v>#NAME?</v>
      </c>
      <c r="I74" s="14">
        <f t="shared" si="16"/>
        <v>0</v>
      </c>
      <c r="J74" s="14">
        <v>0</v>
      </c>
      <c r="K74" s="14">
        <v>0</v>
      </c>
      <c r="M74" s="22" t="s">
        <v>45</v>
      </c>
      <c r="N74" s="19" t="s">
        <v>46</v>
      </c>
      <c r="O74" s="25">
        <v>0</v>
      </c>
      <c r="P74" s="25">
        <v>1</v>
      </c>
      <c r="Q74" s="25">
        <v>0</v>
      </c>
      <c r="R74" s="25">
        <v>0</v>
      </c>
      <c r="S74" s="26">
        <v>0</v>
      </c>
    </row>
    <row r="75" spans="1:19" x14ac:dyDescent="0.2">
      <c r="A75" s="14" t="e">
        <f t="shared" ca="1" si="11"/>
        <v>#NAME?</v>
      </c>
      <c r="C75" s="14">
        <v>1</v>
      </c>
      <c r="D75" s="14" t="e">
        <f t="shared" ca="1" si="12"/>
        <v>#N/A</v>
      </c>
      <c r="E75" s="14">
        <v>3</v>
      </c>
      <c r="F75" s="14" t="s">
        <v>39</v>
      </c>
      <c r="G75" s="14" t="s">
        <v>40</v>
      </c>
      <c r="H75" s="14" t="e">
        <f t="shared" ca="1" si="15"/>
        <v>#NAME?</v>
      </c>
      <c r="I75" s="14">
        <f t="shared" si="16"/>
        <v>1</v>
      </c>
      <c r="J75" s="14">
        <v>0</v>
      </c>
      <c r="K75" s="14">
        <v>0</v>
      </c>
      <c r="M75" s="22" t="s">
        <v>47</v>
      </c>
      <c r="N75" s="19" t="s">
        <v>48</v>
      </c>
      <c r="O75" s="25">
        <v>0</v>
      </c>
      <c r="P75" s="25">
        <v>0</v>
      </c>
      <c r="Q75" s="25">
        <v>0</v>
      </c>
      <c r="R75" s="25">
        <v>0</v>
      </c>
      <c r="S75" s="26">
        <v>0</v>
      </c>
    </row>
    <row r="76" spans="1:19" ht="13.5" thickBot="1" x14ac:dyDescent="0.25">
      <c r="A76" s="14" t="e">
        <f t="shared" ca="1" si="11"/>
        <v>#NAME?</v>
      </c>
      <c r="C76" s="14">
        <v>1</v>
      </c>
      <c r="D76" s="14" t="e">
        <f t="shared" ca="1" si="12"/>
        <v>#N/A</v>
      </c>
      <c r="E76" s="14">
        <v>3</v>
      </c>
      <c r="F76" s="14" t="s">
        <v>41</v>
      </c>
      <c r="G76" s="14" t="s">
        <v>42</v>
      </c>
      <c r="H76" s="14" t="e">
        <f t="shared" ca="1" si="15"/>
        <v>#NAME?</v>
      </c>
      <c r="I76" s="14">
        <f t="shared" si="16"/>
        <v>0</v>
      </c>
      <c r="J76" s="14">
        <v>0</v>
      </c>
      <c r="K76" s="14">
        <v>0</v>
      </c>
      <c r="M76" s="23" t="s">
        <v>49</v>
      </c>
      <c r="N76" s="24" t="s">
        <v>50</v>
      </c>
      <c r="O76" s="27">
        <v>0</v>
      </c>
      <c r="P76" s="27">
        <v>0</v>
      </c>
      <c r="Q76" s="27">
        <v>0</v>
      </c>
      <c r="R76" s="27">
        <v>0</v>
      </c>
      <c r="S76" s="28">
        <v>0</v>
      </c>
    </row>
    <row r="77" spans="1:19" x14ac:dyDescent="0.2">
      <c r="A77" s="14" t="e">
        <f t="shared" ca="1" si="11"/>
        <v>#NAME?</v>
      </c>
      <c r="C77" s="14">
        <v>1</v>
      </c>
      <c r="D77" s="14" t="e">
        <f t="shared" ca="1" si="12"/>
        <v>#N/A</v>
      </c>
      <c r="E77" s="14">
        <v>3</v>
      </c>
      <c r="F77" s="14" t="s">
        <v>43</v>
      </c>
      <c r="G77" s="14" t="s">
        <v>44</v>
      </c>
      <c r="H77" s="14" t="e">
        <f t="shared" ca="1" si="15"/>
        <v>#NAME?</v>
      </c>
      <c r="I77" s="14">
        <f t="shared" si="16"/>
        <v>0</v>
      </c>
      <c r="J77" s="14">
        <v>0</v>
      </c>
      <c r="K77" s="14">
        <v>0</v>
      </c>
      <c r="L77"/>
      <c r="M77"/>
      <c r="N77"/>
      <c r="O77"/>
      <c r="P77"/>
      <c r="Q77"/>
      <c r="R77"/>
      <c r="S77"/>
    </row>
    <row r="78" spans="1:19" x14ac:dyDescent="0.2">
      <c r="A78" s="14" t="e">
        <f t="shared" ca="1" si="11"/>
        <v>#NAME?</v>
      </c>
      <c r="C78" s="14">
        <v>1</v>
      </c>
      <c r="D78" s="14" t="e">
        <f t="shared" ca="1" si="12"/>
        <v>#N/A</v>
      </c>
      <c r="E78" s="14">
        <v>3</v>
      </c>
      <c r="F78" s="14" t="s">
        <v>45</v>
      </c>
      <c r="G78" s="14" t="s">
        <v>46</v>
      </c>
      <c r="H78" s="14" t="e">
        <f t="shared" ca="1" si="15"/>
        <v>#NAME?</v>
      </c>
      <c r="I78" s="14">
        <f t="shared" si="16"/>
        <v>0</v>
      </c>
      <c r="J78" s="14">
        <v>0</v>
      </c>
      <c r="K78" s="14">
        <v>0</v>
      </c>
      <c r="L78"/>
      <c r="M78"/>
      <c r="N78"/>
      <c r="O78"/>
      <c r="P78"/>
      <c r="Q78"/>
      <c r="R78"/>
      <c r="S78"/>
    </row>
    <row r="79" spans="1:19" x14ac:dyDescent="0.2">
      <c r="A79" s="14" t="e">
        <f t="shared" ca="1" si="11"/>
        <v>#NAME?</v>
      </c>
      <c r="C79" s="14">
        <v>1</v>
      </c>
      <c r="D79" s="14" t="e">
        <f t="shared" ca="1" si="12"/>
        <v>#N/A</v>
      </c>
      <c r="E79" s="14">
        <v>3</v>
      </c>
      <c r="F79" s="14" t="s">
        <v>47</v>
      </c>
      <c r="G79" s="14" t="s">
        <v>48</v>
      </c>
      <c r="H79" s="14" t="e">
        <f t="shared" ca="1" si="15"/>
        <v>#NAME?</v>
      </c>
      <c r="I79" s="14">
        <f t="shared" si="16"/>
        <v>0</v>
      </c>
      <c r="J79" s="14">
        <v>0</v>
      </c>
      <c r="K79" s="14">
        <v>0</v>
      </c>
      <c r="L79"/>
      <c r="M79"/>
      <c r="N79"/>
      <c r="O79"/>
      <c r="P79"/>
      <c r="Q79"/>
      <c r="R79"/>
      <c r="S79"/>
    </row>
    <row r="80" spans="1:19" x14ac:dyDescent="0.2">
      <c r="A80" s="14" t="e">
        <f t="shared" ca="1" si="11"/>
        <v>#NAME?</v>
      </c>
      <c r="C80" s="14">
        <v>1</v>
      </c>
      <c r="D80" s="14" t="e">
        <f t="shared" ca="1" si="12"/>
        <v>#N/A</v>
      </c>
      <c r="E80" s="14">
        <v>3</v>
      </c>
      <c r="F80" s="14" t="s">
        <v>49</v>
      </c>
      <c r="G80" s="14" t="s">
        <v>50</v>
      </c>
      <c r="H80" s="14" t="e">
        <f t="shared" ca="1" si="15"/>
        <v>#NAME?</v>
      </c>
      <c r="I80" s="14">
        <f t="shared" si="16"/>
        <v>0</v>
      </c>
      <c r="J80" s="14">
        <v>0</v>
      </c>
      <c r="K80" s="14">
        <v>0</v>
      </c>
      <c r="L80"/>
      <c r="M80"/>
      <c r="N80"/>
      <c r="O80"/>
      <c r="P80"/>
      <c r="Q80"/>
      <c r="R80"/>
      <c r="S80"/>
    </row>
    <row r="81" spans="1:19" x14ac:dyDescent="0.2">
      <c r="A81" s="14" t="e">
        <f t="shared" ca="1" si="11"/>
        <v>#NAME?</v>
      </c>
      <c r="C81" s="14">
        <v>1</v>
      </c>
      <c r="D81" s="14" t="e">
        <f t="shared" ca="1" si="12"/>
        <v>#N/A</v>
      </c>
      <c r="E81" s="14">
        <v>4</v>
      </c>
      <c r="F81" s="14" t="s">
        <v>35</v>
      </c>
      <c r="G81" s="14" t="s">
        <v>36</v>
      </c>
      <c r="H81" s="14" t="e">
        <f t="shared" ca="1" si="15"/>
        <v>#NAME?</v>
      </c>
      <c r="I81" s="14">
        <f t="shared" si="16"/>
        <v>0</v>
      </c>
      <c r="J81" s="14">
        <v>0</v>
      </c>
      <c r="K81" s="14">
        <v>0</v>
      </c>
      <c r="L81"/>
      <c r="M81"/>
      <c r="N81"/>
      <c r="O81"/>
      <c r="P81"/>
      <c r="Q81"/>
      <c r="R81"/>
      <c r="S81"/>
    </row>
    <row r="82" spans="1:19" x14ac:dyDescent="0.2">
      <c r="A82" s="14" t="e">
        <f t="shared" ca="1" si="11"/>
        <v>#NAME?</v>
      </c>
      <c r="C82" s="14">
        <v>1</v>
      </c>
      <c r="D82" s="14" t="e">
        <f t="shared" ca="1" si="12"/>
        <v>#N/A</v>
      </c>
      <c r="E82" s="14">
        <v>4</v>
      </c>
      <c r="F82" s="14" t="s">
        <v>37</v>
      </c>
      <c r="G82" s="14" t="s">
        <v>38</v>
      </c>
      <c r="H82" s="14" t="e">
        <f t="shared" ca="1" si="15"/>
        <v>#NAME?</v>
      </c>
      <c r="I82" s="14">
        <f t="shared" si="16"/>
        <v>0</v>
      </c>
      <c r="J82" s="14">
        <v>0</v>
      </c>
      <c r="K82" s="14">
        <v>0</v>
      </c>
      <c r="L82"/>
      <c r="M82"/>
      <c r="N82"/>
      <c r="O82"/>
      <c r="P82"/>
      <c r="Q82"/>
      <c r="R82"/>
      <c r="S82"/>
    </row>
    <row r="83" spans="1:19" x14ac:dyDescent="0.2">
      <c r="A83" s="14" t="e">
        <f t="shared" ca="1" si="11"/>
        <v>#NAME?</v>
      </c>
      <c r="C83" s="14">
        <v>1</v>
      </c>
      <c r="D83" s="14" t="e">
        <f t="shared" ca="1" si="12"/>
        <v>#N/A</v>
      </c>
      <c r="E83" s="14">
        <v>4</v>
      </c>
      <c r="F83" s="14" t="s">
        <v>39</v>
      </c>
      <c r="G83" s="14" t="s">
        <v>40</v>
      </c>
      <c r="H83" s="14" t="e">
        <f t="shared" ca="1" si="15"/>
        <v>#NAME?</v>
      </c>
      <c r="I83" s="14">
        <f t="shared" si="16"/>
        <v>0</v>
      </c>
      <c r="J83" s="14">
        <v>0</v>
      </c>
      <c r="K83" s="14">
        <v>0</v>
      </c>
      <c r="L83"/>
      <c r="M83"/>
      <c r="N83"/>
      <c r="O83"/>
      <c r="P83"/>
      <c r="Q83"/>
      <c r="R83"/>
      <c r="S83"/>
    </row>
    <row r="84" spans="1:19" x14ac:dyDescent="0.2">
      <c r="A84" s="14" t="e">
        <f t="shared" ca="1" si="11"/>
        <v>#NAME?</v>
      </c>
      <c r="C84" s="14">
        <v>1</v>
      </c>
      <c r="D84" s="14" t="e">
        <f t="shared" ca="1" si="12"/>
        <v>#N/A</v>
      </c>
      <c r="E84" s="14">
        <v>4</v>
      </c>
      <c r="F84" s="14" t="s">
        <v>41</v>
      </c>
      <c r="G84" s="14" t="s">
        <v>42</v>
      </c>
      <c r="H84" s="14" t="e">
        <f t="shared" ca="1" si="15"/>
        <v>#NAME?</v>
      </c>
      <c r="I84" s="14">
        <f t="shared" si="16"/>
        <v>0</v>
      </c>
      <c r="J84" s="14">
        <v>0</v>
      </c>
      <c r="K84" s="14">
        <v>0</v>
      </c>
      <c r="L84"/>
      <c r="M84"/>
      <c r="N84"/>
      <c r="O84"/>
      <c r="P84"/>
      <c r="Q84"/>
      <c r="R84"/>
      <c r="S84"/>
    </row>
    <row r="85" spans="1:19" x14ac:dyDescent="0.2">
      <c r="A85" s="14" t="e">
        <f t="shared" ca="1" si="11"/>
        <v>#NAME?</v>
      </c>
      <c r="C85" s="14">
        <v>1</v>
      </c>
      <c r="D85" s="14" t="e">
        <f t="shared" ca="1" si="12"/>
        <v>#N/A</v>
      </c>
      <c r="E85" s="14">
        <v>4</v>
      </c>
      <c r="F85" s="14" t="s">
        <v>43</v>
      </c>
      <c r="G85" s="14" t="s">
        <v>44</v>
      </c>
      <c r="H85" s="14" t="e">
        <f t="shared" ca="1" si="15"/>
        <v>#NAME?</v>
      </c>
      <c r="I85" s="14">
        <f t="shared" si="16"/>
        <v>0</v>
      </c>
      <c r="J85" s="14">
        <v>0</v>
      </c>
      <c r="K85" s="14">
        <v>0</v>
      </c>
      <c r="L85"/>
      <c r="M85"/>
      <c r="N85"/>
      <c r="O85"/>
      <c r="P85"/>
      <c r="Q85"/>
      <c r="R85"/>
      <c r="S85"/>
    </row>
    <row r="86" spans="1:19" x14ac:dyDescent="0.2">
      <c r="A86" s="14" t="e">
        <f t="shared" ca="1" si="11"/>
        <v>#NAME?</v>
      </c>
      <c r="C86" s="14">
        <v>1</v>
      </c>
      <c r="D86" s="14" t="e">
        <f t="shared" ca="1" si="12"/>
        <v>#N/A</v>
      </c>
      <c r="E86" s="14">
        <v>4</v>
      </c>
      <c r="F86" s="14" t="s">
        <v>45</v>
      </c>
      <c r="G86" s="14" t="s">
        <v>46</v>
      </c>
      <c r="H86" s="14" t="e">
        <f t="shared" ca="1" si="15"/>
        <v>#NAME?</v>
      </c>
      <c r="I86" s="14">
        <f t="shared" si="16"/>
        <v>0</v>
      </c>
      <c r="J86" s="14">
        <v>0</v>
      </c>
      <c r="K86" s="14">
        <v>0</v>
      </c>
      <c r="L86"/>
      <c r="M86"/>
      <c r="N86"/>
      <c r="O86"/>
      <c r="P86"/>
      <c r="Q86"/>
      <c r="R86"/>
      <c r="S86"/>
    </row>
    <row r="87" spans="1:19" x14ac:dyDescent="0.2">
      <c r="A87" s="14" t="e">
        <f t="shared" ca="1" si="11"/>
        <v>#NAME?</v>
      </c>
      <c r="C87" s="14">
        <v>1</v>
      </c>
      <c r="D87" s="14" t="e">
        <f t="shared" ca="1" si="12"/>
        <v>#N/A</v>
      </c>
      <c r="E87" s="14">
        <v>4</v>
      </c>
      <c r="F87" s="14" t="s">
        <v>47</v>
      </c>
      <c r="G87" s="14" t="s">
        <v>48</v>
      </c>
      <c r="H87" s="14" t="e">
        <f t="shared" ca="1" si="15"/>
        <v>#NAME?</v>
      </c>
      <c r="I87" s="14">
        <f t="shared" si="16"/>
        <v>0</v>
      </c>
      <c r="J87" s="14">
        <v>0</v>
      </c>
      <c r="K87" s="14">
        <v>0</v>
      </c>
      <c r="L87"/>
      <c r="M87"/>
      <c r="N87"/>
      <c r="O87"/>
      <c r="P87"/>
      <c r="Q87"/>
      <c r="R87"/>
      <c r="S87"/>
    </row>
    <row r="88" spans="1:19" x14ac:dyDescent="0.2">
      <c r="A88" s="14" t="e">
        <f t="shared" ca="1" si="11"/>
        <v>#NAME?</v>
      </c>
      <c r="C88" s="14">
        <v>1</v>
      </c>
      <c r="D88" s="14" t="e">
        <f t="shared" ca="1" si="12"/>
        <v>#N/A</v>
      </c>
      <c r="E88" s="14">
        <v>4</v>
      </c>
      <c r="F88" s="14" t="s">
        <v>49</v>
      </c>
      <c r="G88" s="14" t="s">
        <v>50</v>
      </c>
      <c r="H88" s="14" t="e">
        <f t="shared" ca="1" si="15"/>
        <v>#NAME?</v>
      </c>
      <c r="I88" s="14">
        <f t="shared" si="16"/>
        <v>0</v>
      </c>
      <c r="J88" s="14">
        <v>0</v>
      </c>
      <c r="K88" s="14">
        <v>0</v>
      </c>
      <c r="L88"/>
      <c r="M88"/>
      <c r="N88"/>
      <c r="O88"/>
      <c r="P88"/>
      <c r="Q88"/>
      <c r="R88"/>
      <c r="S88"/>
    </row>
    <row r="90" spans="1:19" x14ac:dyDescent="0.2">
      <c r="A90" s="8" t="s">
        <v>57</v>
      </c>
    </row>
    <row r="91" spans="1:19" x14ac:dyDescent="0.2">
      <c r="A91" s="8" t="s">
        <v>58</v>
      </c>
    </row>
    <row r="92" spans="1:19" x14ac:dyDescent="0.2">
      <c r="A92" s="8" t="s">
        <v>68</v>
      </c>
    </row>
    <row r="93" spans="1:19" x14ac:dyDescent="0.2">
      <c r="A93" s="8" t="s">
        <v>69</v>
      </c>
    </row>
    <row r="94" spans="1:19" x14ac:dyDescent="0.2">
      <c r="A94" s="8" t="s">
        <v>70</v>
      </c>
    </row>
    <row r="95" spans="1:19" x14ac:dyDescent="0.2">
      <c r="A95" s="8" t="s">
        <v>71</v>
      </c>
    </row>
    <row r="96" spans="1:19" x14ac:dyDescent="0.2">
      <c r="A96" s="8" t="s">
        <v>72</v>
      </c>
    </row>
    <row r="97" spans="1:1" x14ac:dyDescent="0.2">
      <c r="A97" s="8" t="s">
        <v>73</v>
      </c>
    </row>
    <row r="98" spans="1:1" x14ac:dyDescent="0.2">
      <c r="A98" s="8" t="s">
        <v>74</v>
      </c>
    </row>
    <row r="99" spans="1:1" x14ac:dyDescent="0.2">
      <c r="A99" s="8" t="s">
        <v>75</v>
      </c>
    </row>
    <row r="100" spans="1:1" x14ac:dyDescent="0.2">
      <c r="A100" s="8" t="s">
        <v>76</v>
      </c>
    </row>
    <row r="101" spans="1:1" x14ac:dyDescent="0.2">
      <c r="A101" s="8" t="s">
        <v>77</v>
      </c>
    </row>
    <row r="102" spans="1:1" x14ac:dyDescent="0.2">
      <c r="A102" s="8" t="s">
        <v>78</v>
      </c>
    </row>
    <row r="103" spans="1:1" x14ac:dyDescent="0.2">
      <c r="A103" s="8" t="s">
        <v>79</v>
      </c>
    </row>
    <row r="104" spans="1:1" x14ac:dyDescent="0.2">
      <c r="A104" s="8" t="s">
        <v>80</v>
      </c>
    </row>
    <row r="105" spans="1:1" x14ac:dyDescent="0.2">
      <c r="A105" s="8" t="s">
        <v>81</v>
      </c>
    </row>
    <row r="106" spans="1:1" x14ac:dyDescent="0.2">
      <c r="A106" s="8" t="s">
        <v>82</v>
      </c>
    </row>
    <row r="107" spans="1:1" x14ac:dyDescent="0.2">
      <c r="A107" s="8" t="s">
        <v>83</v>
      </c>
    </row>
    <row r="108" spans="1:1" x14ac:dyDescent="0.2">
      <c r="A108" s="8" t="s">
        <v>84</v>
      </c>
    </row>
    <row r="109" spans="1:1" x14ac:dyDescent="0.2">
      <c r="A109" s="8" t="s">
        <v>85</v>
      </c>
    </row>
    <row r="110" spans="1:1" x14ac:dyDescent="0.2">
      <c r="A110" s="8" t="s">
        <v>59</v>
      </c>
    </row>
    <row r="111" spans="1:1" x14ac:dyDescent="0.2">
      <c r="A111" s="8" t="s">
        <v>60</v>
      </c>
    </row>
    <row r="112" spans="1:1" x14ac:dyDescent="0.2">
      <c r="A112" s="8" t="s">
        <v>86</v>
      </c>
    </row>
    <row r="113" spans="1:1" x14ac:dyDescent="0.2">
      <c r="A113" s="8" t="s">
        <v>87</v>
      </c>
    </row>
    <row r="114" spans="1:1" x14ac:dyDescent="0.2">
      <c r="A114" s="8" t="s">
        <v>102</v>
      </c>
    </row>
    <row r="115" spans="1:1" x14ac:dyDescent="0.2">
      <c r="A115" s="8" t="s">
        <v>103</v>
      </c>
    </row>
    <row r="116" spans="1:1" x14ac:dyDescent="0.2">
      <c r="A116" s="8" t="s">
        <v>104</v>
      </c>
    </row>
    <row r="117" spans="1:1" x14ac:dyDescent="0.2">
      <c r="A117" s="8" t="s">
        <v>105</v>
      </c>
    </row>
    <row r="118" spans="1:1" x14ac:dyDescent="0.2">
      <c r="A118" s="8" t="s">
        <v>88</v>
      </c>
    </row>
    <row r="119" spans="1:1" x14ac:dyDescent="0.2">
      <c r="A119" s="8" t="s">
        <v>89</v>
      </c>
    </row>
    <row r="120" spans="1:1" x14ac:dyDescent="0.2">
      <c r="A120" s="8" t="s">
        <v>90</v>
      </c>
    </row>
    <row r="121" spans="1:1" x14ac:dyDescent="0.2">
      <c r="A121" s="8" t="s">
        <v>91</v>
      </c>
    </row>
    <row r="122" spans="1:1" x14ac:dyDescent="0.2">
      <c r="A122" s="8" t="s">
        <v>106</v>
      </c>
    </row>
    <row r="123" spans="1:1" x14ac:dyDescent="0.2">
      <c r="A123" s="8" t="s">
        <v>107</v>
      </c>
    </row>
    <row r="124" spans="1:1" x14ac:dyDescent="0.2">
      <c r="A124" s="8" t="s">
        <v>92</v>
      </c>
    </row>
    <row r="125" spans="1:1" x14ac:dyDescent="0.2">
      <c r="A125" s="8" t="s">
        <v>93</v>
      </c>
    </row>
    <row r="126" spans="1:1" x14ac:dyDescent="0.2">
      <c r="A126" s="8" t="s">
        <v>94</v>
      </c>
    </row>
    <row r="127" spans="1:1" x14ac:dyDescent="0.2">
      <c r="A127" s="8" t="s">
        <v>95</v>
      </c>
    </row>
    <row r="128" spans="1:1" x14ac:dyDescent="0.2">
      <c r="A128" s="8" t="s">
        <v>96</v>
      </c>
    </row>
    <row r="129" spans="1:1" x14ac:dyDescent="0.2">
      <c r="A129" s="8" t="s">
        <v>97</v>
      </c>
    </row>
    <row r="130" spans="1:1" x14ac:dyDescent="0.2">
      <c r="A130" s="8" t="s">
        <v>61</v>
      </c>
    </row>
    <row r="131" spans="1:1" x14ac:dyDescent="0.2">
      <c r="A131" s="8" t="s">
        <v>62</v>
      </c>
    </row>
    <row r="132" spans="1:1" x14ac:dyDescent="0.2">
      <c r="A132" s="8" t="s">
        <v>98</v>
      </c>
    </row>
    <row r="133" spans="1:1" x14ac:dyDescent="0.2">
      <c r="A133" s="8" t="s">
        <v>99</v>
      </c>
    </row>
    <row r="134" spans="1:1" x14ac:dyDescent="0.2">
      <c r="A134" s="8" t="s">
        <v>100</v>
      </c>
    </row>
    <row r="135" spans="1:1" x14ac:dyDescent="0.2">
      <c r="A135" s="8" t="s">
        <v>101</v>
      </c>
    </row>
  </sheetData>
  <mergeCells count="13">
    <mergeCell ref="A2:A4"/>
    <mergeCell ref="M46:N46"/>
    <mergeCell ref="M56:S56"/>
    <mergeCell ref="M57:N57"/>
    <mergeCell ref="M67:S67"/>
    <mergeCell ref="M68:N68"/>
    <mergeCell ref="C1:K1"/>
    <mergeCell ref="M24:N24"/>
    <mergeCell ref="M23:S23"/>
    <mergeCell ref="M2:N2"/>
    <mergeCell ref="M13:N13"/>
    <mergeCell ref="M1:S1"/>
    <mergeCell ref="M12:S12"/>
  </mergeCells>
  <phoneticPr fontId="6" type="noConversion"/>
  <pageMargins left="0.7" right="0.7" top="0.75" bottom="0.75" header="0.3" footer="0.3"/>
  <pageSetup paperSize="9" scale="34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31" r:id="rId4" name="Label1">
          <controlPr defaultSize="0" autoLine="0" r:id="rId5">
            <anchor moveWithCells="1">
              <from>
                <xdr:col>0</xdr:col>
                <xdr:colOff>3429000</xdr:colOff>
                <xdr:row>3</xdr:row>
                <xdr:rowOff>28575</xdr:rowOff>
              </from>
              <to>
                <xdr:col>2</xdr:col>
                <xdr:colOff>76200</xdr:colOff>
                <xdr:row>4</xdr:row>
                <xdr:rowOff>133350</xdr:rowOff>
              </to>
            </anchor>
          </controlPr>
        </control>
      </mc:Choice>
      <mc:Fallback>
        <control shapeId="1031" r:id="rId4" name="Label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1</vt:i4>
      </vt:variant>
    </vt:vector>
  </HeadingPairs>
  <TitlesOfParts>
    <vt:vector size="9" baseType="lpstr">
      <vt:lpstr>1.Sınıf</vt:lpstr>
      <vt:lpstr>2.Sınıf</vt:lpstr>
      <vt:lpstr>Kenan</vt:lpstr>
      <vt:lpstr>Sedat</vt:lpstr>
      <vt:lpstr>Şahin</vt:lpstr>
      <vt:lpstr>Nazife</vt:lpstr>
      <vt:lpstr>Cağfer</vt:lpstr>
      <vt:lpstr>Toplu aktarım</vt:lpstr>
      <vt:lpstr>Kenan!Yazdırma_Alanı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2026-09-15T14:05:07Z</cp:lastPrinted>
  <dcterms:created xsi:type="dcterms:W3CDTF">1999-02-09T09:06:55Z</dcterms:created>
  <dcterms:modified xsi:type="dcterms:W3CDTF">2026-09-16T06:42:23Z</dcterms:modified>
</cp:coreProperties>
</file>